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drawings/drawing1.xml" ContentType="application/vnd.openxmlformats-officedocument.drawing+xml"/>
  <Override PartName="/xl/customProperty3.bin" ContentType="application/vnd.openxmlformats-officedocument.spreadsheetml.customProperty"/>
  <Override PartName="/xl/drawings/drawing2.xml" ContentType="application/vnd.openxmlformats-officedocument.drawing+xml"/>
  <Override PartName="/xl/customProperty4.bin" ContentType="application/vnd.openxmlformats-officedocument.spreadsheetml.customProperty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C:\Users\ggopakumar\Desktop\Local Content\Communication pack\Group Company Guidelines, Rev.3.1\June 27,2021\"/>
    </mc:Choice>
  </mc:AlternateContent>
  <xr:revisionPtr revIDLastSave="0" documentId="8_{3E9BF47E-5379-4E52-882E-4A2A39D535CF}" xr6:coauthVersionLast="46" xr6:coauthVersionMax="46" xr10:uidLastSave="{00000000-0000-0000-0000-000000000000}"/>
  <bookViews>
    <workbookView xWindow="-120" yWindow="-120" windowWidth="29040" windowHeight="15840" firstSheet="3" activeTab="3" xr2:uid="{00000000-000D-0000-FFFF-FFFF00000000}"/>
  </bookViews>
  <sheets>
    <sheet name="General Instructions" sheetId="17" state="hidden" r:id="rId1"/>
    <sheet name="Below 200 M USD" sheetId="8" state="hidden" r:id="rId2"/>
    <sheet name="Above 200 M USD" sheetId="19" state="hidden" r:id="rId3"/>
    <sheet name="Agreement Specific ICV" sheetId="24" r:id="rId4"/>
  </sheets>
  <definedNames>
    <definedName name="_xlnm.Print_Area" localSheetId="1">'Below 200 M USD'!$A$1:$O$46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8" i="24" l="1"/>
  <c r="G27" i="24"/>
  <c r="G26" i="24"/>
  <c r="G25" i="24"/>
  <c r="G24" i="24"/>
  <c r="G23" i="24"/>
  <c r="G28" i="24" l="1"/>
  <c r="G29" i="24" s="1"/>
  <c r="E52" i="19" l="1"/>
  <c r="J51" i="19"/>
  <c r="H51" i="19"/>
  <c r="J50" i="19"/>
  <c r="H50" i="19"/>
  <c r="J49" i="19"/>
  <c r="H49" i="19"/>
  <c r="J48" i="19"/>
  <c r="H48" i="19"/>
  <c r="F48" i="19"/>
  <c r="F49" i="19" s="1"/>
  <c r="F50" i="19" s="1"/>
  <c r="F51" i="19" s="1"/>
  <c r="J47" i="19"/>
  <c r="H47" i="19"/>
  <c r="I47" i="19" s="1"/>
  <c r="F47" i="19"/>
  <c r="E30" i="19"/>
  <c r="G29" i="19"/>
  <c r="G28" i="19"/>
  <c r="G27" i="19"/>
  <c r="G26" i="19"/>
  <c r="G25" i="19"/>
  <c r="G30" i="19" s="1"/>
  <c r="G31" i="19" s="1"/>
  <c r="E56" i="8"/>
  <c r="J55" i="8"/>
  <c r="H55" i="8"/>
  <c r="J54" i="8"/>
  <c r="H54" i="8"/>
  <c r="J53" i="8"/>
  <c r="H53" i="8"/>
  <c r="J52" i="8"/>
  <c r="H52" i="8"/>
  <c r="J51" i="8"/>
  <c r="H51" i="8"/>
  <c r="I51" i="8" s="1"/>
  <c r="I52" i="8" s="1"/>
  <c r="F51" i="8"/>
  <c r="F52" i="8" s="1"/>
  <c r="F53" i="8" s="1"/>
  <c r="F54" i="8" s="1"/>
  <c r="F55" i="8" s="1"/>
  <c r="E30" i="8"/>
  <c r="G29" i="8"/>
  <c r="G28" i="8"/>
  <c r="G27" i="8"/>
  <c r="G30" i="8" s="1"/>
  <c r="G31" i="8" s="1"/>
  <c r="G26" i="8"/>
  <c r="G25" i="8"/>
  <c r="J52" i="19" l="1"/>
  <c r="K47" i="19"/>
  <c r="K48" i="19" s="1"/>
  <c r="K49" i="19" s="1"/>
  <c r="K50" i="19" s="1"/>
  <c r="K51" i="19" s="1"/>
  <c r="H52" i="19"/>
  <c r="J56" i="8"/>
  <c r="H56" i="8"/>
  <c r="I53" i="8"/>
  <c r="M47" i="19"/>
  <c r="L47" i="19" s="1"/>
  <c r="I48" i="19"/>
  <c r="K51" i="8"/>
  <c r="K52" i="8" s="1"/>
  <c r="K53" i="8" s="1"/>
  <c r="K54" i="8" s="1"/>
  <c r="K55" i="8" s="1"/>
  <c r="M53" i="8" l="1"/>
  <c r="I54" i="8"/>
  <c r="M51" i="8"/>
  <c r="L51" i="8" s="1"/>
  <c r="M48" i="19"/>
  <c r="L48" i="19" s="1"/>
  <c r="I49" i="19"/>
  <c r="M52" i="8"/>
  <c r="L53" i="8" l="1"/>
  <c r="M49" i="19"/>
  <c r="L49" i="19" s="1"/>
  <c r="I50" i="19"/>
  <c r="M54" i="8"/>
  <c r="L54" i="8" s="1"/>
  <c r="I55" i="8"/>
  <c r="M55" i="8" s="1"/>
  <c r="L52" i="8"/>
  <c r="I51" i="19" l="1"/>
  <c r="M51" i="19" s="1"/>
  <c r="M50" i="19"/>
  <c r="L50" i="19" s="1"/>
  <c r="L55" i="8"/>
  <c r="L56" i="8" s="1"/>
  <c r="L51" i="19" l="1"/>
  <c r="L52" i="19" s="1"/>
</calcChain>
</file>

<file path=xl/sharedStrings.xml><?xml version="1.0" encoding="utf-8"?>
<sst xmlns="http://schemas.openxmlformats.org/spreadsheetml/2006/main" count="162" uniqueCount="86">
  <si>
    <t>Agreement No.</t>
  </si>
  <si>
    <t>Total Duration (Years)</t>
  </si>
  <si>
    <t>TOTAL</t>
  </si>
  <si>
    <t>Description</t>
  </si>
  <si>
    <t xml:space="preserve">Supplier Name </t>
  </si>
  <si>
    <t xml:space="preserve">Agreement Description </t>
  </si>
  <si>
    <t xml:space="preserve">Section A: Tender Information </t>
  </si>
  <si>
    <t>Actions proposed by suppliers to achieve committed ICV</t>
  </si>
  <si>
    <t>Sr. No</t>
  </si>
  <si>
    <t>Signed by 
CONTRACTOR
 (PoA)</t>
  </si>
  <si>
    <t>Group Company</t>
  </si>
  <si>
    <t xml:space="preserve">GENERAL INSTRUCTIONS </t>
  </si>
  <si>
    <t>1) Bidder shall submit the ICV Improvement Plan with Sections A &amp; B duly filled in along with the commercial bid package</t>
  </si>
  <si>
    <t>2) In Section B, Supplier shall indicate the following:</t>
  </si>
  <si>
    <t>3)  The Supplier shall establish an accounting mechanism exclusively for the Agreement and shall engage a Third party Audit firm (duly approved by ADNOC) to audit the Supplier spend specific to the Agreement</t>
  </si>
  <si>
    <t>Section A &amp; B</t>
  </si>
  <si>
    <t>Section B</t>
  </si>
  <si>
    <t>Section C</t>
  </si>
  <si>
    <r>
      <t xml:space="preserve">a) </t>
    </r>
    <r>
      <rPr>
        <u/>
        <sz val="11"/>
        <color theme="1"/>
        <rFont val="Calibri"/>
        <family val="2"/>
        <scheme val="minor"/>
      </rPr>
      <t>As per ICV Certficate</t>
    </r>
    <r>
      <rPr>
        <sz val="11"/>
        <color theme="1"/>
        <rFont val="Calibri"/>
        <family val="2"/>
        <scheme val="minor"/>
      </rPr>
      <t xml:space="preserve"> (%) - To be entered based on ICV certificate score</t>
    </r>
  </si>
  <si>
    <t>Agreement Type</t>
  </si>
  <si>
    <t>LTPA</t>
  </si>
  <si>
    <t>Contract</t>
  </si>
  <si>
    <t>Goods Manufacturer</t>
  </si>
  <si>
    <t>Service Provider</t>
  </si>
  <si>
    <t>Agent</t>
  </si>
  <si>
    <t>Supplier Type</t>
  </si>
  <si>
    <r>
      <t>b)</t>
    </r>
    <r>
      <rPr>
        <u/>
        <sz val="11"/>
        <color theme="1"/>
        <rFont val="Calibri"/>
        <family val="2"/>
        <scheme val="minor"/>
      </rPr>
      <t>Total ICV Planned (%)</t>
    </r>
    <r>
      <rPr>
        <sz val="11"/>
        <color theme="1"/>
        <rFont val="Calibri"/>
        <family val="2"/>
        <scheme val="minor"/>
      </rPr>
      <t xml:space="preserve"> - </t>
    </r>
  </si>
  <si>
    <t>ii) To be calculated using the Supplier Submission Template used for ICV certificate calculations as under:</t>
  </si>
  <si>
    <t>i) The corresponding Attributes as per ICV certificate need to be calculated and filled.</t>
  </si>
  <si>
    <t>-Goods Manufacturer (For LTPAs) and Goods Procured/Subcontractor (For Contracts) shall be calculated based on the estimated spend in the Agreement</t>
  </si>
  <si>
    <t>- Investment, Emiratization and Expat contribution shall be calulated at the Company level</t>
  </si>
  <si>
    <r>
      <t xml:space="preserve">c) </t>
    </r>
    <r>
      <rPr>
        <u/>
        <sz val="11"/>
        <color theme="1"/>
        <rFont val="Calibri"/>
        <family val="2"/>
        <scheme val="minor"/>
      </rPr>
      <t xml:space="preserve">Actions proposed by suppliers to achieve committed ICV </t>
    </r>
    <r>
      <rPr>
        <sz val="11"/>
        <color theme="1"/>
        <rFont val="Calibri"/>
        <family val="2"/>
        <scheme val="minor"/>
      </rPr>
      <t>-  Supplier has to indicate the actions he proposed to undertake during the Agreement duration for enhancement of the ICV score</t>
    </r>
  </si>
  <si>
    <t>A.</t>
  </si>
  <si>
    <t>B.</t>
  </si>
  <si>
    <t>C.</t>
  </si>
  <si>
    <t xml:space="preserve">4) The successful Bidder shall establish an accounting mechanism exclusively for the Agreement and shall engage a third party audit firm (duly approved by ADNOC) to audit the ICV achievement against the ICV Improvement plan target. ICV achievement will be reviewed at regular pre-agreed intervals during the term of the Agreement using the Supplier submission template. </t>
  </si>
  <si>
    <t>ADNOC - IN COUNTRY VALUE IMPROVEMENT PLAN (FOR TENDERS BELOW USD 200 MILLION)</t>
  </si>
  <si>
    <t>ICV Plan Proposed by suppliers</t>
  </si>
  <si>
    <t>ICV Value in
 USD</t>
  </si>
  <si>
    <t>Year</t>
  </si>
  <si>
    <t xml:space="preserve"> </t>
  </si>
  <si>
    <t>ICV % COMMITTED FOR AGREEMENT</t>
  </si>
  <si>
    <t xml:space="preserve">               </t>
  </si>
  <si>
    <t>Note (*) - should not exceed 10% of the Agreement Value</t>
  </si>
  <si>
    <t>Agreement Value  (USD)</t>
  </si>
  <si>
    <t>Section C:  In-Country Value Achieved &amp; Milestone Payment Release</t>
  </si>
  <si>
    <t>Section B: In-Country Value Committed (To be filled by the Supplier and submitted with the bid)</t>
  </si>
  <si>
    <t>Time line</t>
  </si>
  <si>
    <t>Agreement Year 1</t>
  </si>
  <si>
    <t>Agreement Year 2</t>
  </si>
  <si>
    <t>Agreement Year 3</t>
  </si>
  <si>
    <t>Agreement Year 4</t>
  </si>
  <si>
    <t>Agreement Year 5</t>
  </si>
  <si>
    <t>Agreement Value</t>
  </si>
  <si>
    <t>Phased Agreement Revenue USD</t>
  </si>
  <si>
    <t xml:space="preserve"> Planned ICV % ( as per latest Project Specific ICV certificate)</t>
  </si>
  <si>
    <t>Actual Payment released USD</t>
  </si>
  <si>
    <t>ICV Value 
( USD)</t>
  </si>
  <si>
    <t xml:space="preserve"> ICV Score % (as per latest Project specific ICV certificate)</t>
  </si>
  <si>
    <t>Cumulative ICV Value achieved (USD)</t>
  </si>
  <si>
    <t>Cum. Milestone payment to be released (USD)</t>
  </si>
  <si>
    <t>Annual Milestone payment to be released (USD)</t>
  </si>
  <si>
    <t>ICV Milestone Total Payment (*)  USD</t>
  </si>
  <si>
    <t>Planned Company ICV % (as per latest ICV certificate)</t>
  </si>
  <si>
    <t xml:space="preserve">ADNOC - IN COUNTRY VALUE IMPROVEMENT PLAN </t>
  </si>
  <si>
    <t>Cum Payment released</t>
  </si>
  <si>
    <t>Retention amount</t>
  </si>
  <si>
    <t>Cumulative Retention Amount</t>
  </si>
  <si>
    <t>Note (*) - should not exceed 5% of the Agreement Value</t>
  </si>
  <si>
    <t>MIN((I51/E52*100*K51)/$G$31,K51)</t>
  </si>
  <si>
    <t>Phased Revenue from the Agreement (USD)</t>
  </si>
  <si>
    <t>Year 1</t>
  </si>
  <si>
    <t>Year 2</t>
  </si>
  <si>
    <t>Year 3</t>
  </si>
  <si>
    <t>Year 4</t>
  </si>
  <si>
    <t>Year 5</t>
  </si>
  <si>
    <t>Upon completion of (Agreement Year)</t>
  </si>
  <si>
    <t>Tender No.</t>
  </si>
  <si>
    <r>
      <t xml:space="preserve">                               </t>
    </r>
    <r>
      <rPr>
        <b/>
        <u/>
        <sz val="20"/>
        <color theme="0" tint="-0.499984740745262"/>
        <rFont val="Calibri"/>
        <family val="2"/>
        <scheme val="minor"/>
      </rPr>
      <t xml:space="preserve"> (FIGURES TO BE FILLED ONLY IN THE  UNSHADED CELLS)</t>
    </r>
  </si>
  <si>
    <t xml:space="preserve">Section A:    Tender Information </t>
  </si>
  <si>
    <t>Section B:    In-Country Value Committed (To be filled by the Supplier and submitted with the bid)</t>
  </si>
  <si>
    <t>IN COUNTRY VALUE IMPROVEMENT PLAN - AGREEMENT SPECIFIC ICV</t>
  </si>
  <si>
    <t xml:space="preserve"> Planned ICV %    
(expected as per ICV certificate) </t>
  </si>
  <si>
    <t>Agreement</t>
  </si>
  <si>
    <t xml:space="preserve">Description </t>
  </si>
  <si>
    <t>AVERAGE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</si>
</sst>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0.0"/>
  </numFmts>
  <fonts count="2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u/>
      <sz val="26"/>
      <color theme="5" tint="-0.249977111117893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20"/>
      <color theme="0"/>
      <name val="Calibri"/>
      <family val="2"/>
      <scheme val="minor"/>
    </font>
    <font>
      <sz val="20"/>
      <color theme="1"/>
      <name val="Calibri"/>
      <family val="2"/>
      <scheme val="minor"/>
    </font>
    <font>
      <sz val="20"/>
      <color theme="0"/>
      <name val="Calibri"/>
      <family val="2"/>
      <scheme val="minor"/>
    </font>
    <font>
      <b/>
      <sz val="16"/>
      <name val="Calibri"/>
      <family val="2"/>
      <scheme val="minor"/>
    </font>
    <font>
      <sz val="22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28"/>
      <color theme="8" tint="-0.249977111117893"/>
      <name val="Calibri"/>
      <family val="2"/>
      <scheme val="minor"/>
    </font>
    <font>
      <b/>
      <sz val="20"/>
      <color theme="0" tint="-0.499984740745262"/>
      <name val="Calibri"/>
      <family val="2"/>
      <scheme val="minor"/>
    </font>
    <font>
      <b/>
      <u/>
      <sz val="20"/>
      <color theme="0" tint="-0.499984740745262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8"/>
      <color theme="0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8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indexed="65"/>
        <bgColor indexed="64"/>
      </patternFill>
    </fill>
  </fills>
  <borders count="3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/>
      <diagonal/>
    </border>
    <border>
      <left style="thick">
        <color theme="4" tint="-0.24994659260841701"/>
      </left>
      <right/>
      <top style="thick">
        <color theme="4" tint="-0.24994659260841701"/>
      </top>
      <bottom/>
      <diagonal/>
    </border>
    <border>
      <left/>
      <right/>
      <top style="thick">
        <color theme="4" tint="-0.24994659260841701"/>
      </top>
      <bottom/>
      <diagonal/>
    </border>
    <border>
      <left/>
      <right style="thick">
        <color theme="4" tint="-0.24994659260841701"/>
      </right>
      <top style="thick">
        <color theme="4" tint="-0.24994659260841701"/>
      </top>
      <bottom/>
      <diagonal/>
    </border>
    <border>
      <left style="thick">
        <color theme="4" tint="-0.24994659260841701"/>
      </left>
      <right/>
      <top/>
      <bottom/>
      <diagonal/>
    </border>
    <border>
      <left/>
      <right style="thick">
        <color theme="4" tint="-0.24994659260841701"/>
      </right>
      <top/>
      <bottom/>
      <diagonal/>
    </border>
    <border>
      <left style="thick">
        <color theme="4" tint="-0.24994659260841701"/>
      </left>
      <right/>
      <top/>
      <bottom style="thick">
        <color theme="4" tint="-0.24994659260841701"/>
      </bottom>
      <diagonal/>
    </border>
    <border>
      <left/>
      <right/>
      <top/>
      <bottom style="thick">
        <color theme="4" tint="-0.24994659260841701"/>
      </bottom>
      <diagonal/>
    </border>
    <border>
      <left/>
      <right style="thick">
        <color theme="4" tint="-0.24994659260841701"/>
      </right>
      <top/>
      <bottom style="thick">
        <color theme="4" tint="-0.2499465926084170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226">
    <xf numFmtId="0" fontId="0" fillId="0" borderId="0" xfId="0"/>
    <xf numFmtId="0" fontId="0" fillId="0" borderId="0" xfId="0" applyBorder="1"/>
    <xf numFmtId="0" fontId="0" fillId="2" borderId="0" xfId="0" applyFill="1"/>
    <xf numFmtId="0" fontId="0" fillId="2" borderId="7" xfId="0" applyFill="1" applyBorder="1"/>
    <xf numFmtId="0" fontId="0" fillId="2" borderId="8" xfId="0" applyFill="1" applyBorder="1"/>
    <xf numFmtId="0" fontId="0" fillId="2" borderId="9" xfId="0" applyFill="1" applyBorder="1"/>
    <xf numFmtId="0" fontId="0" fillId="2" borderId="10" xfId="0" applyFill="1" applyBorder="1"/>
    <xf numFmtId="0" fontId="0" fillId="2" borderId="0" xfId="0" applyFill="1" applyBorder="1"/>
    <xf numFmtId="0" fontId="0" fillId="2" borderId="11" xfId="0" applyFill="1" applyBorder="1"/>
    <xf numFmtId="0" fontId="0" fillId="2" borderId="13" xfId="0" applyFill="1" applyBorder="1"/>
    <xf numFmtId="0" fontId="1" fillId="2" borderId="0" xfId="0" applyFont="1" applyFill="1" applyBorder="1" applyAlignment="1">
      <alignment horizontal="center" vertical="center"/>
    </xf>
    <xf numFmtId="0" fontId="7" fillId="2" borderId="0" xfId="0" applyFont="1" applyFill="1" applyBorder="1"/>
    <xf numFmtId="0" fontId="0" fillId="2" borderId="11" xfId="0" applyFill="1" applyBorder="1" applyAlignment="1">
      <alignment horizontal="center" vertical="center"/>
    </xf>
    <xf numFmtId="0" fontId="0" fillId="2" borderId="0" xfId="0" applyFill="1" applyAlignment="1">
      <alignment vertical="center"/>
    </xf>
    <xf numFmtId="0" fontId="0" fillId="0" borderId="0" xfId="0" applyAlignment="1">
      <alignment vertical="center"/>
    </xf>
    <xf numFmtId="0" fontId="8" fillId="2" borderId="0" xfId="0" applyFont="1" applyFill="1"/>
    <xf numFmtId="0" fontId="8" fillId="2" borderId="10" xfId="0" applyFont="1" applyFill="1" applyBorder="1"/>
    <xf numFmtId="0" fontId="8" fillId="2" borderId="11" xfId="0" applyFont="1" applyFill="1" applyBorder="1"/>
    <xf numFmtId="0" fontId="8" fillId="0" borderId="0" xfId="0" applyFont="1"/>
    <xf numFmtId="0" fontId="8" fillId="2" borderId="1" xfId="0" applyFont="1" applyFill="1" applyBorder="1" applyAlignment="1">
      <alignment vertical="center"/>
    </xf>
    <xf numFmtId="0" fontId="8" fillId="2" borderId="0" xfId="0" applyFont="1" applyFill="1" applyBorder="1"/>
    <xf numFmtId="0" fontId="0" fillId="2" borderId="14" xfId="0" applyFill="1" applyBorder="1"/>
    <xf numFmtId="0" fontId="0" fillId="2" borderId="12" xfId="0" applyFill="1" applyBorder="1"/>
    <xf numFmtId="0" fontId="4" fillId="2" borderId="10" xfId="0" applyFont="1" applyFill="1" applyBorder="1" applyAlignment="1">
      <alignment vertical="center"/>
    </xf>
    <xf numFmtId="0" fontId="4" fillId="2" borderId="11" xfId="0" applyFont="1" applyFill="1" applyBorder="1" applyAlignment="1">
      <alignment vertical="center"/>
    </xf>
    <xf numFmtId="0" fontId="9" fillId="3" borderId="1" xfId="0" applyFont="1" applyFill="1" applyBorder="1" applyAlignment="1">
      <alignment horizontal="center" vertical="center"/>
    </xf>
    <xf numFmtId="0" fontId="8" fillId="2" borderId="0" xfId="0" applyFont="1" applyFill="1" applyBorder="1" applyAlignment="1">
      <alignment horizontal="center"/>
    </xf>
    <xf numFmtId="0" fontId="7" fillId="2" borderId="1" xfId="0" applyFont="1" applyFill="1" applyBorder="1" applyAlignment="1">
      <alignment vertical="center"/>
    </xf>
    <xf numFmtId="0" fontId="7" fillId="2" borderId="2" xfId="0" applyFont="1" applyFill="1" applyBorder="1" applyAlignment="1">
      <alignment vertical="center"/>
    </xf>
    <xf numFmtId="0" fontId="7" fillId="2" borderId="15" xfId="0" applyFont="1" applyFill="1" applyBorder="1" applyAlignment="1">
      <alignment vertical="center"/>
    </xf>
    <xf numFmtId="0" fontId="0" fillId="0" borderId="17" xfId="0" applyBorder="1"/>
    <xf numFmtId="0" fontId="0" fillId="0" borderId="18" xfId="0" applyBorder="1"/>
    <xf numFmtId="0" fontId="0" fillId="0" borderId="20" xfId="0" applyBorder="1"/>
    <xf numFmtId="0" fontId="6" fillId="3" borderId="3" xfId="0" applyFont="1" applyFill="1" applyBorder="1" applyAlignment="1">
      <alignment horizontal="center" vertical="center"/>
    </xf>
    <xf numFmtId="0" fontId="0" fillId="0" borderId="0" xfId="0" applyFill="1" applyBorder="1"/>
    <xf numFmtId="0" fontId="0" fillId="0" borderId="11" xfId="0" applyFill="1" applyBorder="1" applyAlignment="1">
      <alignment horizontal="center" vertical="center"/>
    </xf>
    <xf numFmtId="0" fontId="0" fillId="0" borderId="11" xfId="0" applyFill="1" applyBorder="1"/>
    <xf numFmtId="0" fontId="12" fillId="0" borderId="0" xfId="0" applyFont="1"/>
    <xf numFmtId="0" fontId="12" fillId="0" borderId="0" xfId="0" applyFont="1" applyFill="1" applyBorder="1"/>
    <xf numFmtId="0" fontId="0" fillId="0" borderId="0" xfId="0" applyBorder="1" applyAlignment="1">
      <alignment horizontal="left"/>
    </xf>
    <xf numFmtId="0" fontId="1" fillId="0" borderId="0" xfId="0" applyFont="1" applyBorder="1"/>
    <xf numFmtId="0" fontId="3" fillId="0" borderId="0" xfId="0" applyFont="1" applyBorder="1"/>
    <xf numFmtId="0" fontId="0" fillId="0" borderId="0" xfId="0" quotePrefix="1" applyBorder="1"/>
    <xf numFmtId="0" fontId="1" fillId="0" borderId="0" xfId="0" applyFont="1" applyAlignment="1">
      <alignment horizontal="center"/>
    </xf>
    <xf numFmtId="0" fontId="1" fillId="0" borderId="16" xfId="0" applyFont="1" applyBorder="1" applyAlignment="1">
      <alignment horizontal="center"/>
    </xf>
    <xf numFmtId="0" fontId="1" fillId="0" borderId="19" xfId="0" applyFont="1" applyBorder="1" applyAlignment="1">
      <alignment horizontal="center"/>
    </xf>
    <xf numFmtId="0" fontId="1" fillId="0" borderId="21" xfId="0" applyFont="1" applyBorder="1" applyAlignment="1">
      <alignment horizontal="center"/>
    </xf>
    <xf numFmtId="0" fontId="3" fillId="0" borderId="17" xfId="0" applyFont="1" applyBorder="1"/>
    <xf numFmtId="0" fontId="7" fillId="2" borderId="0" xfId="0" applyFont="1" applyFill="1" applyBorder="1" applyAlignment="1">
      <alignment vertical="center"/>
    </xf>
    <xf numFmtId="0" fontId="0" fillId="0" borderId="0" xfId="0" applyFill="1"/>
    <xf numFmtId="0" fontId="0" fillId="0" borderId="10" xfId="0" applyFill="1" applyBorder="1"/>
    <xf numFmtId="0" fontId="8" fillId="0" borderId="0" xfId="0" applyFont="1" applyFill="1"/>
    <xf numFmtId="0" fontId="8" fillId="0" borderId="10" xfId="0" applyFont="1" applyFill="1" applyBorder="1"/>
    <xf numFmtId="0" fontId="8" fillId="0" borderId="0" xfId="0" applyFont="1" applyFill="1" applyBorder="1"/>
    <xf numFmtId="0" fontId="6" fillId="0" borderId="0" xfId="0" applyFont="1" applyFill="1" applyBorder="1" applyAlignment="1">
      <alignment horizontal="center" vertical="center"/>
    </xf>
    <xf numFmtId="0" fontId="8" fillId="0" borderId="11" xfId="0" applyFont="1" applyFill="1" applyBorder="1"/>
    <xf numFmtId="9" fontId="1" fillId="0" borderId="0" xfId="0" applyNumberFormat="1" applyFont="1" applyFill="1" applyBorder="1"/>
    <xf numFmtId="1" fontId="1" fillId="0" borderId="11" xfId="0" applyNumberFormat="1" applyFont="1" applyFill="1" applyBorder="1"/>
    <xf numFmtId="0" fontId="13" fillId="2" borderId="0" xfId="0" applyFont="1" applyFill="1" applyAlignment="1">
      <alignment horizontal="left" vertical="center"/>
    </xf>
    <xf numFmtId="0" fontId="14" fillId="2" borderId="10" xfId="0" applyFont="1" applyFill="1" applyBorder="1" applyAlignment="1">
      <alignment horizontal="left" vertical="center"/>
    </xf>
    <xf numFmtId="0" fontId="14" fillId="4" borderId="0" xfId="0" applyFont="1" applyFill="1" applyBorder="1" applyAlignment="1">
      <alignment horizontal="left" vertical="center"/>
    </xf>
    <xf numFmtId="0" fontId="14" fillId="2" borderId="11" xfId="0" applyFont="1" applyFill="1" applyBorder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5" fillId="2" borderId="0" xfId="0" applyFont="1" applyFill="1" applyAlignment="1">
      <alignment vertical="center"/>
    </xf>
    <xf numFmtId="0" fontId="16" fillId="2" borderId="10" xfId="0" applyFont="1" applyFill="1" applyBorder="1" applyAlignment="1">
      <alignment vertical="center"/>
    </xf>
    <xf numFmtId="0" fontId="16" fillId="2" borderId="11" xfId="0" applyFont="1" applyFill="1" applyBorder="1" applyAlignment="1">
      <alignment vertical="center"/>
    </xf>
    <xf numFmtId="0" fontId="15" fillId="0" borderId="0" xfId="0" applyFont="1" applyAlignment="1">
      <alignment vertical="center"/>
    </xf>
    <xf numFmtId="0" fontId="17" fillId="0" borderId="0" xfId="0" applyFont="1" applyFill="1" applyBorder="1" applyAlignment="1">
      <alignment horizontal="center" vertical="center"/>
    </xf>
    <xf numFmtId="0" fontId="17" fillId="0" borderId="0" xfId="0" applyFont="1" applyFill="1" applyBorder="1" applyAlignment="1">
      <alignment horizontal="center" vertical="center" wrapText="1"/>
    </xf>
    <xf numFmtId="0" fontId="17" fillId="6" borderId="1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vertical="center"/>
    </xf>
    <xf numFmtId="0" fontId="6" fillId="0" borderId="3" xfId="0" applyFont="1" applyFill="1" applyBorder="1" applyAlignment="1">
      <alignment horizontal="center" vertical="center"/>
    </xf>
    <xf numFmtId="0" fontId="0" fillId="0" borderId="13" xfId="0" applyFill="1" applyBorder="1"/>
    <xf numFmtId="0" fontId="0" fillId="0" borderId="8" xfId="0" applyFill="1" applyBorder="1"/>
    <xf numFmtId="0" fontId="14" fillId="0" borderId="0" xfId="0" applyFont="1" applyFill="1" applyBorder="1" applyAlignment="1">
      <alignment horizontal="left" vertical="center"/>
    </xf>
    <xf numFmtId="0" fontId="16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center"/>
    </xf>
    <xf numFmtId="0" fontId="6" fillId="3" borderId="2" xfId="0" applyFont="1" applyFill="1" applyBorder="1" applyAlignment="1">
      <alignment horizontal="left" vertical="center"/>
    </xf>
    <xf numFmtId="0" fontId="5" fillId="5" borderId="1" xfId="0" applyFont="1" applyFill="1" applyBorder="1" applyAlignment="1">
      <alignment vertical="center" wrapText="1"/>
    </xf>
    <xf numFmtId="0" fontId="17" fillId="0" borderId="0" xfId="0" applyFont="1" applyFill="1" applyBorder="1" applyAlignment="1">
      <alignment horizontal="left" vertical="center"/>
    </xf>
    <xf numFmtId="0" fontId="17" fillId="6" borderId="2" xfId="0" applyFont="1" applyFill="1" applyBorder="1" applyAlignment="1">
      <alignment horizontal="left" vertical="center"/>
    </xf>
    <xf numFmtId="0" fontId="6" fillId="6" borderId="3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top" wrapText="1"/>
    </xf>
    <xf numFmtId="0" fontId="17" fillId="6" borderId="1" xfId="0" applyFont="1" applyFill="1" applyBorder="1" applyAlignment="1">
      <alignment horizontal="center" vertical="center" wrapText="1"/>
    </xf>
    <xf numFmtId="0" fontId="5" fillId="6" borderId="1" xfId="0" applyNumberFormat="1" applyFont="1" applyFill="1" applyBorder="1" applyAlignment="1">
      <alignment horizontal="center" vertical="center" wrapText="1"/>
    </xf>
    <xf numFmtId="0" fontId="5" fillId="6" borderId="1" xfId="1" applyNumberFormat="1" applyFont="1" applyFill="1" applyBorder="1" applyAlignment="1">
      <alignment horizontal="center" vertical="center"/>
    </xf>
    <xf numFmtId="43" fontId="17" fillId="0" borderId="1" xfId="1" applyFont="1" applyFill="1" applyBorder="1" applyAlignment="1">
      <alignment horizontal="center" vertical="center"/>
    </xf>
    <xf numFmtId="43" fontId="17" fillId="6" borderId="1" xfId="0" applyNumberFormat="1" applyFont="1" applyFill="1" applyBorder="1" applyAlignment="1">
      <alignment horizontal="center" vertical="center"/>
    </xf>
    <xf numFmtId="2" fontId="17" fillId="7" borderId="4" xfId="0" applyNumberFormat="1" applyFont="1" applyFill="1" applyBorder="1" applyAlignment="1">
      <alignment horizontal="center" vertical="center"/>
    </xf>
    <xf numFmtId="43" fontId="17" fillId="6" borderId="1" xfId="1" applyFont="1" applyFill="1" applyBorder="1" applyAlignment="1">
      <alignment horizontal="center" vertical="center"/>
    </xf>
    <xf numFmtId="43" fontId="17" fillId="0" borderId="1" xfId="1" applyFont="1" applyFill="1" applyBorder="1" applyAlignment="1">
      <alignment horizontal="center" vertical="center" wrapText="1"/>
    </xf>
    <xf numFmtId="0" fontId="17" fillId="0" borderId="8" xfId="0" applyFont="1" applyFill="1" applyBorder="1" applyAlignment="1">
      <alignment horizontal="center" vertical="center"/>
    </xf>
    <xf numFmtId="43" fontId="0" fillId="2" borderId="1" xfId="0" applyNumberFormat="1" applyFill="1" applyBorder="1"/>
    <xf numFmtId="0" fontId="17" fillId="6" borderId="1" xfId="0" applyFont="1" applyFill="1" applyBorder="1" applyAlignment="1">
      <alignment horizontal="center" vertical="top" wrapText="1"/>
    </xf>
    <xf numFmtId="0" fontId="0" fillId="2" borderId="0" xfId="0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164" fontId="17" fillId="0" borderId="1" xfId="1" applyNumberFormat="1" applyFont="1" applyFill="1" applyBorder="1" applyAlignment="1">
      <alignment horizontal="center" vertical="center"/>
    </xf>
    <xf numFmtId="0" fontId="0" fillId="2" borderId="15" xfId="0" applyFill="1" applyBorder="1"/>
    <xf numFmtId="0" fontId="9" fillId="3" borderId="0" xfId="0" applyFont="1" applyFill="1" applyBorder="1" applyAlignment="1">
      <alignment horizontal="center" vertical="center"/>
    </xf>
    <xf numFmtId="0" fontId="8" fillId="2" borderId="0" xfId="0" applyFont="1" applyFill="1" applyBorder="1" applyAlignment="1">
      <alignment vertical="center"/>
    </xf>
    <xf numFmtId="0" fontId="0" fillId="2" borderId="0" xfId="0" applyFont="1" applyFill="1" applyProtection="1">
      <protection locked="0"/>
    </xf>
    <xf numFmtId="0" fontId="0" fillId="2" borderId="0" xfId="0" applyFont="1" applyFill="1" applyBorder="1" applyProtection="1">
      <protection locked="0"/>
    </xf>
    <xf numFmtId="0" fontId="0" fillId="0" borderId="0" xfId="0" applyFont="1" applyProtection="1">
      <protection locked="0"/>
    </xf>
    <xf numFmtId="0" fontId="8" fillId="2" borderId="0" xfId="0" applyFont="1" applyFill="1" applyProtection="1">
      <protection locked="0"/>
    </xf>
    <xf numFmtId="0" fontId="8" fillId="0" borderId="0" xfId="0" applyFont="1" applyFill="1" applyProtection="1">
      <protection locked="0"/>
    </xf>
    <xf numFmtId="43" fontId="17" fillId="0" borderId="1" xfId="1" applyFont="1" applyFill="1" applyBorder="1" applyAlignment="1" applyProtection="1">
      <alignment horizontal="center" vertical="center"/>
      <protection locked="0"/>
    </xf>
    <xf numFmtId="164" fontId="17" fillId="0" borderId="1" xfId="1" applyNumberFormat="1" applyFont="1" applyFill="1" applyBorder="1" applyAlignment="1" applyProtection="1">
      <alignment horizontal="center" vertical="center"/>
      <protection locked="0"/>
    </xf>
    <xf numFmtId="43" fontId="17" fillId="8" borderId="1" xfId="1" applyFont="1" applyFill="1" applyBorder="1" applyAlignment="1" applyProtection="1">
      <alignment horizontal="center" vertical="center"/>
      <protection locked="0"/>
    </xf>
    <xf numFmtId="164" fontId="17" fillId="8" borderId="1" xfId="1" applyNumberFormat="1" applyFont="1" applyFill="1" applyBorder="1" applyAlignment="1" applyProtection="1">
      <alignment horizontal="center" vertical="center"/>
      <protection locked="0"/>
    </xf>
    <xf numFmtId="0" fontId="12" fillId="2" borderId="0" xfId="0" applyFont="1" applyFill="1" applyProtection="1">
      <protection locked="0"/>
    </xf>
    <xf numFmtId="0" fontId="19" fillId="2" borderId="1" xfId="0" applyFont="1" applyFill="1" applyBorder="1" applyAlignment="1" applyProtection="1">
      <alignment horizontal="center" vertical="center"/>
      <protection locked="0"/>
    </xf>
    <xf numFmtId="0" fontId="19" fillId="2" borderId="29" xfId="0" applyFont="1" applyFill="1" applyBorder="1" applyAlignment="1" applyProtection="1">
      <alignment vertical="center" wrapText="1"/>
      <protection locked="0"/>
    </xf>
    <xf numFmtId="0" fontId="19" fillId="2" borderId="30" xfId="0" applyFont="1" applyFill="1" applyBorder="1" applyAlignment="1" applyProtection="1">
      <alignment vertical="center" wrapText="1"/>
      <protection locked="0"/>
    </xf>
    <xf numFmtId="0" fontId="0" fillId="2" borderId="13" xfId="0" applyFont="1" applyFill="1" applyBorder="1" applyProtection="1">
      <protection locked="0"/>
    </xf>
    <xf numFmtId="0" fontId="12" fillId="2" borderId="0" xfId="0" applyFont="1" applyFill="1" applyBorder="1" applyProtection="1">
      <protection locked="0"/>
    </xf>
    <xf numFmtId="0" fontId="0" fillId="2" borderId="0" xfId="0" applyFont="1" applyFill="1" applyProtection="1">
      <protection hidden="1"/>
    </xf>
    <xf numFmtId="0" fontId="0" fillId="2" borderId="13" xfId="0" applyFont="1" applyFill="1" applyBorder="1" applyProtection="1">
      <protection hidden="1"/>
    </xf>
    <xf numFmtId="0" fontId="0" fillId="2" borderId="7" xfId="0" applyFont="1" applyFill="1" applyBorder="1" applyProtection="1">
      <protection hidden="1"/>
    </xf>
    <xf numFmtId="0" fontId="0" fillId="2" borderId="8" xfId="0" applyFont="1" applyFill="1" applyBorder="1" applyProtection="1">
      <protection hidden="1"/>
    </xf>
    <xf numFmtId="0" fontId="0" fillId="2" borderId="10" xfId="0" applyFont="1" applyFill="1" applyBorder="1" applyProtection="1">
      <protection hidden="1"/>
    </xf>
    <xf numFmtId="0" fontId="0" fillId="2" borderId="0" xfId="0" applyFont="1" applyFill="1" applyBorder="1" applyProtection="1">
      <protection hidden="1"/>
    </xf>
    <xf numFmtId="0" fontId="0" fillId="0" borderId="0" xfId="0" applyFont="1" applyProtection="1">
      <protection hidden="1"/>
    </xf>
    <xf numFmtId="0" fontId="20" fillId="2" borderId="0" xfId="0" applyFont="1" applyFill="1" applyBorder="1" applyAlignment="1" applyProtection="1">
      <alignment vertical="center"/>
      <protection hidden="1"/>
    </xf>
    <xf numFmtId="0" fontId="13" fillId="2" borderId="0" xfId="0" applyFont="1" applyFill="1" applyAlignment="1" applyProtection="1">
      <alignment horizontal="left" vertical="center"/>
      <protection hidden="1"/>
    </xf>
    <xf numFmtId="0" fontId="14" fillId="2" borderId="10" xfId="0" applyFont="1" applyFill="1" applyBorder="1" applyAlignment="1" applyProtection="1">
      <alignment horizontal="left" vertical="center"/>
      <protection hidden="1"/>
    </xf>
    <xf numFmtId="0" fontId="14" fillId="2" borderId="0" xfId="0" applyFont="1" applyFill="1" applyBorder="1" applyAlignment="1" applyProtection="1">
      <alignment horizontal="left" vertical="center"/>
      <protection hidden="1"/>
    </xf>
    <xf numFmtId="0" fontId="14" fillId="4" borderId="0" xfId="0" applyFont="1" applyFill="1" applyBorder="1" applyAlignment="1" applyProtection="1">
      <alignment horizontal="left" vertical="center"/>
      <protection hidden="1"/>
    </xf>
    <xf numFmtId="0" fontId="1" fillId="2" borderId="0" xfId="0" applyFont="1" applyFill="1" applyBorder="1" applyAlignment="1" applyProtection="1">
      <alignment horizontal="center" vertical="center"/>
      <protection hidden="1"/>
    </xf>
    <xf numFmtId="0" fontId="24" fillId="3" borderId="1" xfId="0" applyFont="1" applyFill="1" applyBorder="1" applyAlignment="1" applyProtection="1">
      <alignment horizontal="center" vertical="center"/>
      <protection hidden="1"/>
    </xf>
    <xf numFmtId="0" fontId="25" fillId="2" borderId="0" xfId="0" applyFont="1" applyFill="1" applyBorder="1" applyAlignment="1" applyProtection="1">
      <alignment horizontal="center" vertical="center"/>
      <protection hidden="1"/>
    </xf>
    <xf numFmtId="0" fontId="19" fillId="2" borderId="0" xfId="0" applyFont="1" applyFill="1" applyProtection="1">
      <protection hidden="1"/>
    </xf>
    <xf numFmtId="0" fontId="0" fillId="2" borderId="11" xfId="0" applyFont="1" applyFill="1" applyBorder="1" applyProtection="1">
      <protection hidden="1"/>
    </xf>
    <xf numFmtId="0" fontId="15" fillId="2" borderId="0" xfId="0" applyFont="1" applyFill="1" applyAlignment="1" applyProtection="1">
      <alignment vertical="center"/>
      <protection hidden="1"/>
    </xf>
    <xf numFmtId="0" fontId="16" fillId="2" borderId="10" xfId="0" applyFont="1" applyFill="1" applyBorder="1" applyAlignment="1" applyProtection="1">
      <alignment vertical="center"/>
      <protection hidden="1"/>
    </xf>
    <xf numFmtId="0" fontId="16" fillId="2" borderId="0" xfId="0" applyFont="1" applyFill="1" applyBorder="1" applyAlignment="1" applyProtection="1">
      <alignment vertical="center"/>
      <protection hidden="1"/>
    </xf>
    <xf numFmtId="0" fontId="19" fillId="2" borderId="0" xfId="0" applyFont="1" applyFill="1" applyAlignment="1" applyProtection="1">
      <alignment horizontal="center" vertical="center"/>
      <protection hidden="1"/>
    </xf>
    <xf numFmtId="0" fontId="19" fillId="2" borderId="10" xfId="0" applyFont="1" applyFill="1" applyBorder="1" applyAlignment="1" applyProtection="1">
      <alignment horizontal="center" vertical="center"/>
      <protection hidden="1"/>
    </xf>
    <xf numFmtId="0" fontId="19" fillId="2" borderId="0" xfId="0" applyFont="1" applyFill="1" applyBorder="1" applyAlignment="1" applyProtection="1">
      <alignment horizontal="center" vertical="center"/>
      <protection hidden="1"/>
    </xf>
    <xf numFmtId="0" fontId="24" fillId="3" borderId="2" xfId="0" applyFont="1" applyFill="1" applyBorder="1" applyAlignment="1" applyProtection="1">
      <alignment vertical="center"/>
      <protection hidden="1"/>
    </xf>
    <xf numFmtId="0" fontId="8" fillId="2" borderId="0" xfId="0" applyFont="1" applyFill="1" applyProtection="1">
      <protection hidden="1"/>
    </xf>
    <xf numFmtId="0" fontId="8" fillId="2" borderId="10" xfId="0" applyFont="1" applyFill="1" applyBorder="1" applyProtection="1">
      <protection hidden="1"/>
    </xf>
    <xf numFmtId="0" fontId="8" fillId="2" borderId="0" xfId="0" applyFont="1" applyFill="1" applyBorder="1" applyProtection="1">
      <protection hidden="1"/>
    </xf>
    <xf numFmtId="0" fontId="17" fillId="6" borderId="1" xfId="0" applyFont="1" applyFill="1" applyBorder="1" applyAlignment="1" applyProtection="1">
      <alignment horizontal="center" vertical="center" wrapText="1"/>
      <protection hidden="1"/>
    </xf>
    <xf numFmtId="0" fontId="17" fillId="6" borderId="1" xfId="0" applyFont="1" applyFill="1" applyBorder="1" applyAlignment="1" applyProtection="1">
      <alignment horizontal="center" vertical="center"/>
      <protection hidden="1"/>
    </xf>
    <xf numFmtId="0" fontId="1" fillId="2" borderId="0" xfId="0" applyFont="1" applyFill="1" applyBorder="1" applyAlignment="1" applyProtection="1">
      <alignment horizontal="center"/>
      <protection hidden="1"/>
    </xf>
    <xf numFmtId="0" fontId="18" fillId="2" borderId="0" xfId="0" applyFont="1" applyFill="1" applyBorder="1" applyProtection="1">
      <protection hidden="1"/>
    </xf>
    <xf numFmtId="0" fontId="0" fillId="2" borderId="12" xfId="0" applyFont="1" applyFill="1" applyBorder="1" applyProtection="1">
      <protection hidden="1"/>
    </xf>
    <xf numFmtId="0" fontId="0" fillId="2" borderId="9" xfId="0" applyFont="1" applyFill="1" applyBorder="1" applyProtection="1">
      <protection hidden="1"/>
    </xf>
    <xf numFmtId="0" fontId="21" fillId="2" borderId="0" xfId="0" applyFont="1" applyFill="1" applyBorder="1" applyAlignment="1" applyProtection="1">
      <alignment horizontal="left" indent="10"/>
      <protection hidden="1"/>
    </xf>
    <xf numFmtId="0" fontId="14" fillId="2" borderId="11" xfId="0" applyFont="1" applyFill="1" applyBorder="1" applyAlignment="1" applyProtection="1">
      <alignment horizontal="left" vertical="center"/>
      <protection hidden="1"/>
    </xf>
    <xf numFmtId="0" fontId="13" fillId="0" borderId="0" xfId="0" applyFont="1" applyAlignment="1" applyProtection="1">
      <alignment horizontal="left" vertical="center"/>
      <protection hidden="1"/>
    </xf>
    <xf numFmtId="0" fontId="7" fillId="2" borderId="0" xfId="0" applyFont="1" applyFill="1" applyBorder="1" applyProtection="1">
      <protection hidden="1"/>
    </xf>
    <xf numFmtId="0" fontId="24" fillId="3" borderId="31" xfId="0" applyFont="1" applyFill="1" applyBorder="1" applyAlignment="1" applyProtection="1">
      <alignment vertical="center" wrapText="1"/>
      <protection hidden="1"/>
    </xf>
    <xf numFmtId="0" fontId="0" fillId="2" borderId="0" xfId="0" applyFont="1" applyFill="1" applyBorder="1" applyAlignment="1" applyProtection="1">
      <alignment horizontal="center" vertical="center"/>
      <protection hidden="1"/>
    </xf>
    <xf numFmtId="0" fontId="16" fillId="2" borderId="11" xfId="0" applyFont="1" applyFill="1" applyBorder="1" applyAlignment="1" applyProtection="1">
      <alignment vertical="center"/>
      <protection hidden="1"/>
    </xf>
    <xf numFmtId="0" fontId="15" fillId="0" borderId="0" xfId="0" applyFont="1" applyAlignment="1" applyProtection="1">
      <alignment vertical="center"/>
      <protection hidden="1"/>
    </xf>
    <xf numFmtId="0" fontId="24" fillId="3" borderId="4" xfId="0" applyFont="1" applyFill="1" applyBorder="1" applyAlignment="1" applyProtection="1">
      <alignment vertical="center"/>
      <protection hidden="1"/>
    </xf>
    <xf numFmtId="0" fontId="24" fillId="3" borderId="3" xfId="0" applyFont="1" applyFill="1" applyBorder="1" applyAlignment="1" applyProtection="1">
      <alignment vertical="center"/>
      <protection hidden="1"/>
    </xf>
    <xf numFmtId="0" fontId="19" fillId="2" borderId="11" xfId="0" applyFont="1" applyFill="1" applyBorder="1" applyAlignment="1" applyProtection="1">
      <alignment horizontal="center" vertical="center"/>
      <protection hidden="1"/>
    </xf>
    <xf numFmtId="0" fontId="19" fillId="0" borderId="0" xfId="0" applyFont="1" applyAlignment="1" applyProtection="1">
      <alignment horizontal="center" vertical="center"/>
      <protection hidden="1"/>
    </xf>
    <xf numFmtId="0" fontId="6" fillId="2" borderId="0" xfId="0" applyFont="1" applyFill="1" applyBorder="1" applyAlignment="1" applyProtection="1">
      <alignment horizontal="center" vertical="center"/>
      <protection hidden="1"/>
    </xf>
    <xf numFmtId="0" fontId="8" fillId="2" borderId="11" xfId="0" applyFont="1" applyFill="1" applyBorder="1" applyProtection="1">
      <protection hidden="1"/>
    </xf>
    <xf numFmtId="9" fontId="1" fillId="2" borderId="0" xfId="0" applyNumberFormat="1" applyFont="1" applyFill="1" applyBorder="1" applyProtection="1">
      <protection hidden="1"/>
    </xf>
    <xf numFmtId="0" fontId="1" fillId="2" borderId="11" xfId="0" applyFont="1" applyFill="1" applyBorder="1" applyAlignment="1" applyProtection="1">
      <alignment horizontal="center" vertical="top" wrapText="1"/>
      <protection hidden="1"/>
    </xf>
    <xf numFmtId="1" fontId="1" fillId="2" borderId="0" xfId="0" applyNumberFormat="1" applyFont="1" applyFill="1" applyBorder="1" applyProtection="1">
      <protection hidden="1"/>
    </xf>
    <xf numFmtId="0" fontId="1" fillId="2" borderId="0" xfId="0" applyFont="1" applyFill="1" applyBorder="1" applyAlignment="1" applyProtection="1">
      <alignment horizontal="center" vertical="top" wrapText="1"/>
      <protection hidden="1"/>
    </xf>
    <xf numFmtId="1" fontId="1" fillId="2" borderId="11" xfId="0" applyNumberFormat="1" applyFont="1" applyFill="1" applyBorder="1" applyProtection="1">
      <protection hidden="1"/>
    </xf>
    <xf numFmtId="43" fontId="17" fillId="6" borderId="1" xfId="1" applyFont="1" applyFill="1" applyBorder="1" applyAlignment="1" applyProtection="1">
      <alignment horizontal="center" vertical="center"/>
      <protection hidden="1"/>
    </xf>
    <xf numFmtId="0" fontId="7" fillId="2" borderId="0" xfId="0" applyFont="1" applyFill="1" applyBorder="1" applyAlignment="1" applyProtection="1">
      <alignment vertical="center"/>
      <protection hidden="1"/>
    </xf>
    <xf numFmtId="1" fontId="1" fillId="2" borderId="10" xfId="0" applyNumberFormat="1" applyFont="1" applyFill="1" applyBorder="1" applyProtection="1">
      <protection hidden="1"/>
    </xf>
    <xf numFmtId="0" fontId="0" fillId="2" borderId="14" xfId="0" applyFont="1" applyFill="1" applyBorder="1" applyProtection="1">
      <protection hidden="1"/>
    </xf>
    <xf numFmtId="0" fontId="23" fillId="5" borderId="1" xfId="0" applyFont="1" applyFill="1" applyBorder="1" applyAlignment="1" applyProtection="1">
      <alignment horizontal="center" vertical="center" wrapText="1"/>
      <protection hidden="1"/>
    </xf>
    <xf numFmtId="0" fontId="23" fillId="6" borderId="1" xfId="0" applyNumberFormat="1" applyFont="1" applyFill="1" applyBorder="1" applyAlignment="1" applyProtection="1">
      <alignment horizontal="center" vertical="center" wrapText="1"/>
      <protection hidden="1"/>
    </xf>
    <xf numFmtId="0" fontId="23" fillId="6" borderId="1" xfId="1" applyNumberFormat="1" applyFont="1" applyFill="1" applyBorder="1" applyAlignment="1" applyProtection="1">
      <alignment horizontal="center" vertical="center"/>
      <protection hidden="1"/>
    </xf>
    <xf numFmtId="0" fontId="23" fillId="5" borderId="3" xfId="0" applyFont="1" applyFill="1" applyBorder="1" applyAlignment="1" applyProtection="1">
      <alignment vertical="center"/>
      <protection hidden="1"/>
    </xf>
    <xf numFmtId="0" fontId="23" fillId="5" borderId="4" xfId="0" applyFont="1" applyFill="1" applyBorder="1" applyAlignment="1" applyProtection="1">
      <alignment vertical="center"/>
      <protection hidden="1"/>
    </xf>
    <xf numFmtId="0" fontId="8" fillId="0" borderId="0" xfId="0" applyFont="1" applyFill="1" applyProtection="1">
      <protection hidden="1"/>
    </xf>
    <xf numFmtId="0" fontId="6" fillId="2" borderId="27" xfId="0" applyFont="1" applyFill="1" applyBorder="1" applyAlignment="1" applyProtection="1">
      <alignment horizontal="center" vertical="center"/>
      <protection hidden="1"/>
    </xf>
    <xf numFmtId="0" fontId="24" fillId="3" borderId="29" xfId="0" applyFont="1" applyFill="1" applyBorder="1" applyAlignment="1" applyProtection="1">
      <alignment vertical="center" wrapText="1"/>
      <protection hidden="1"/>
    </xf>
    <xf numFmtId="0" fontId="24" fillId="3" borderId="31" xfId="0" applyFont="1" applyFill="1" applyBorder="1" applyAlignment="1" applyProtection="1">
      <alignment vertical="top" wrapText="1"/>
      <protection hidden="1"/>
    </xf>
    <xf numFmtId="0" fontId="24" fillId="3" borderId="30" xfId="0" applyFont="1" applyFill="1" applyBorder="1" applyAlignment="1" applyProtection="1">
      <alignment vertical="center" wrapText="1"/>
      <protection hidden="1"/>
    </xf>
    <xf numFmtId="0" fontId="24" fillId="2" borderId="0" xfId="0" applyFont="1" applyFill="1" applyBorder="1" applyAlignment="1" applyProtection="1">
      <alignment vertical="center"/>
      <protection hidden="1"/>
    </xf>
    <xf numFmtId="0" fontId="24" fillId="3" borderId="2" xfId="0" applyFont="1" applyFill="1" applyBorder="1" applyAlignment="1" applyProtection="1">
      <alignment horizontal="left" vertical="center"/>
      <protection hidden="1"/>
    </xf>
    <xf numFmtId="0" fontId="24" fillId="3" borderId="3" xfId="0" applyFont="1" applyFill="1" applyBorder="1" applyAlignment="1" applyProtection="1">
      <alignment horizontal="left" vertical="center"/>
      <protection hidden="1"/>
    </xf>
    <xf numFmtId="0" fontId="24" fillId="3" borderId="4" xfId="0" applyFont="1" applyFill="1" applyBorder="1" applyAlignment="1" applyProtection="1">
      <alignment horizontal="left" vertical="center"/>
      <protection hidden="1"/>
    </xf>
    <xf numFmtId="0" fontId="23" fillId="5" borderId="2" xfId="0" applyFont="1" applyFill="1" applyBorder="1" applyAlignment="1" applyProtection="1">
      <alignment horizontal="center" vertical="center" wrapText="1"/>
      <protection hidden="1"/>
    </xf>
    <xf numFmtId="0" fontId="23" fillId="5" borderId="3" xfId="0" applyFont="1" applyFill="1" applyBorder="1" applyAlignment="1" applyProtection="1">
      <alignment horizontal="center" vertical="center" wrapText="1"/>
      <protection hidden="1"/>
    </xf>
    <xf numFmtId="43" fontId="17" fillId="6" borderId="1" xfId="0" applyNumberFormat="1" applyFont="1" applyFill="1" applyBorder="1" applyAlignment="1" applyProtection="1">
      <alignment horizontal="center" vertical="center"/>
      <protection hidden="1"/>
    </xf>
    <xf numFmtId="2" fontId="17" fillId="7" borderId="4" xfId="0" applyNumberFormat="1" applyFont="1" applyFill="1" applyBorder="1" applyAlignment="1" applyProtection="1">
      <alignment horizontal="center" vertical="center"/>
      <protection hidden="1"/>
    </xf>
    <xf numFmtId="0" fontId="6" fillId="6" borderId="3" xfId="0" applyFont="1" applyFill="1" applyBorder="1" applyAlignment="1" applyProtection="1">
      <alignment horizontal="center" vertical="center"/>
      <protection hidden="1"/>
    </xf>
    <xf numFmtId="43" fontId="26" fillId="2" borderId="0" xfId="1" applyFont="1" applyFill="1" applyBorder="1" applyAlignment="1" applyProtection="1">
      <alignment vertical="center"/>
      <protection hidden="1"/>
    </xf>
    <xf numFmtId="0" fontId="17" fillId="6" borderId="2" xfId="0" applyFont="1" applyFill="1" applyBorder="1" applyAlignment="1" applyProtection="1">
      <alignment horizontal="center" vertical="center"/>
      <protection hidden="1"/>
    </xf>
    <xf numFmtId="0" fontId="0" fillId="0" borderId="22" xfId="0" applyBorder="1" applyAlignment="1">
      <alignment horizontal="left" vertical="top" wrapText="1"/>
    </xf>
    <xf numFmtId="0" fontId="0" fillId="0" borderId="23" xfId="0" applyBorder="1" applyAlignment="1">
      <alignment horizontal="left" vertical="top" wrapText="1"/>
    </xf>
    <xf numFmtId="0" fontId="7" fillId="2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/>
    </xf>
    <xf numFmtId="0" fontId="11" fillId="2" borderId="0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/>
    </xf>
    <xf numFmtId="0" fontId="8" fillId="5" borderId="5" xfId="0" applyFont="1" applyFill="1" applyBorder="1" applyAlignment="1">
      <alignment horizontal="center" vertical="center"/>
    </xf>
    <xf numFmtId="0" fontId="8" fillId="5" borderId="6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horizontal="center" vertical="center"/>
    </xf>
    <xf numFmtId="0" fontId="9" fillId="3" borderId="3" xfId="0" applyFont="1" applyFill="1" applyBorder="1" applyAlignment="1">
      <alignment horizontal="center" vertical="center"/>
    </xf>
    <xf numFmtId="0" fontId="9" fillId="3" borderId="4" xfId="0" applyFont="1" applyFill="1" applyBorder="1" applyAlignment="1">
      <alignment horizontal="center" vertical="center"/>
    </xf>
    <xf numFmtId="0" fontId="24" fillId="3" borderId="29" xfId="0" applyFont="1" applyFill="1" applyBorder="1" applyAlignment="1" applyProtection="1">
      <alignment horizontal="center" vertical="center"/>
      <protection locked="0"/>
    </xf>
    <xf numFmtId="0" fontId="24" fillId="3" borderId="30" xfId="0" applyFont="1" applyFill="1" applyBorder="1" applyAlignment="1" applyProtection="1">
      <alignment horizontal="center" vertical="center"/>
      <protection locked="0"/>
    </xf>
    <xf numFmtId="43" fontId="26" fillId="2" borderId="8" xfId="1" applyFont="1" applyFill="1" applyBorder="1" applyAlignment="1" applyProtection="1">
      <alignment horizontal="center" vertical="center"/>
      <protection hidden="1"/>
    </xf>
    <xf numFmtId="0" fontId="19" fillId="2" borderId="5" xfId="0" applyFont="1" applyFill="1" applyBorder="1" applyAlignment="1" applyProtection="1">
      <alignment horizontal="left" vertical="center" wrapText="1"/>
      <protection locked="0"/>
    </xf>
    <xf numFmtId="0" fontId="19" fillId="2" borderId="6" xfId="0" applyFont="1" applyFill="1" applyBorder="1" applyAlignment="1" applyProtection="1">
      <alignment horizontal="left" vertical="center" wrapText="1"/>
      <protection locked="0"/>
    </xf>
    <xf numFmtId="0" fontId="19" fillId="2" borderId="24" xfId="0" applyFont="1" applyFill="1" applyBorder="1" applyAlignment="1" applyProtection="1">
      <alignment horizontal="left" vertical="center" wrapText="1"/>
      <protection locked="0"/>
    </xf>
    <xf numFmtId="0" fontId="19" fillId="2" borderId="15" xfId="0" applyFont="1" applyFill="1" applyBorder="1" applyAlignment="1" applyProtection="1">
      <alignment horizontal="left" vertical="center" wrapText="1"/>
      <protection locked="0"/>
    </xf>
    <xf numFmtId="0" fontId="19" fillId="2" borderId="0" xfId="0" applyFont="1" applyFill="1" applyBorder="1" applyAlignment="1" applyProtection="1">
      <alignment horizontal="left" vertical="center" wrapText="1"/>
      <protection locked="0"/>
    </xf>
    <xf numFmtId="0" fontId="19" fillId="2" borderId="25" xfId="0" applyFont="1" applyFill="1" applyBorder="1" applyAlignment="1" applyProtection="1">
      <alignment horizontal="left" vertical="center" wrapText="1"/>
      <protection locked="0"/>
    </xf>
    <xf numFmtId="0" fontId="19" fillId="2" borderId="26" xfId="0" applyFont="1" applyFill="1" applyBorder="1" applyAlignment="1" applyProtection="1">
      <alignment horizontal="left" vertical="center" wrapText="1"/>
      <protection locked="0"/>
    </xf>
    <xf numFmtId="0" fontId="19" fillId="2" borderId="27" xfId="0" applyFont="1" applyFill="1" applyBorder="1" applyAlignment="1" applyProtection="1">
      <alignment horizontal="left" vertical="center" wrapText="1"/>
      <protection locked="0"/>
    </xf>
    <xf numFmtId="0" fontId="19" fillId="2" borderId="28" xfId="0" applyFont="1" applyFill="1" applyBorder="1" applyAlignment="1" applyProtection="1">
      <alignment horizontal="left" vertical="center" wrapText="1"/>
      <protection locked="0"/>
    </xf>
    <xf numFmtId="0" fontId="8" fillId="2" borderId="2" xfId="0" applyFont="1" applyFill="1" applyBorder="1" applyAlignment="1" applyProtection="1">
      <alignment horizontal="left" vertical="center"/>
      <protection locked="0"/>
    </xf>
    <xf numFmtId="0" fontId="8" fillId="2" borderId="3" xfId="0" applyFont="1" applyFill="1" applyBorder="1" applyAlignment="1" applyProtection="1">
      <alignment horizontal="left" vertical="center"/>
      <protection locked="0"/>
    </xf>
    <xf numFmtId="0" fontId="8" fillId="2" borderId="4" xfId="0" applyFont="1" applyFill="1" applyBorder="1" applyAlignment="1" applyProtection="1">
      <alignment horizontal="left" vertical="center"/>
      <protection locked="0"/>
    </xf>
    <xf numFmtId="0" fontId="19" fillId="2" borderId="2" xfId="0" applyFont="1" applyFill="1" applyBorder="1" applyAlignment="1" applyProtection="1">
      <alignment horizontal="left" vertical="center"/>
      <protection locked="0"/>
    </xf>
    <xf numFmtId="0" fontId="19" fillId="2" borderId="3" xfId="0" applyFont="1" applyFill="1" applyBorder="1" applyAlignment="1" applyProtection="1">
      <alignment horizontal="left" vertical="center"/>
      <protection locked="0"/>
    </xf>
    <xf numFmtId="0" fontId="19" fillId="2" borderId="4" xfId="0" applyFont="1" applyFill="1" applyBorder="1" applyAlignment="1" applyProtection="1">
      <alignment horizontal="left" vertical="center"/>
      <protection locked="0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506186</xdr:colOff>
      <xdr:row>2</xdr:row>
      <xdr:rowOff>69170</xdr:rowOff>
    </xdr:from>
    <xdr:to>
      <xdr:col>12</xdr:col>
      <xdr:colOff>1551215</xdr:colOff>
      <xdr:row>7</xdr:row>
      <xdr:rowOff>107270</xdr:rowOff>
    </xdr:to>
    <xdr:pic>
      <xdr:nvPicPr>
        <xdr:cNvPr id="2" name="Picture 1" descr="Image result for adnoc logo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43286" y="469220"/>
          <a:ext cx="1045029" cy="12001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506186</xdr:colOff>
      <xdr:row>2</xdr:row>
      <xdr:rowOff>69170</xdr:rowOff>
    </xdr:from>
    <xdr:to>
      <xdr:col>13</xdr:col>
      <xdr:colOff>1551215</xdr:colOff>
      <xdr:row>8</xdr:row>
      <xdr:rowOff>126320</xdr:rowOff>
    </xdr:to>
    <xdr:pic>
      <xdr:nvPicPr>
        <xdr:cNvPr id="2" name="Picture 1" descr="Image result for adnoc logo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366061" y="459695"/>
          <a:ext cx="1045029" cy="1409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809625</xdr:colOff>
      <xdr:row>1</xdr:row>
      <xdr:rowOff>142875</xdr:rowOff>
    </xdr:from>
    <xdr:to>
      <xdr:col>13</xdr:col>
      <xdr:colOff>1854654</xdr:colOff>
      <xdr:row>6</xdr:row>
      <xdr:rowOff>121127</xdr:rowOff>
    </xdr:to>
    <xdr:pic>
      <xdr:nvPicPr>
        <xdr:cNvPr id="2" name="Picture 1" descr="Image result for adnoc logo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669625" y="342900"/>
          <a:ext cx="1045029" cy="141652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customProperty" Target="../customProperty2.bin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customProperty" Target="../customProperty3.bin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customProperty" Target="../customProperty4.bin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W29"/>
  <sheetViews>
    <sheetView workbookViewId="0">
      <selection activeCell="K11" sqref="K11"/>
    </sheetView>
  </sheetViews>
  <sheetFormatPr defaultRowHeight="15" x14ac:dyDescent="0.25"/>
  <cols>
    <col min="2" max="2" width="9" style="43" customWidth="1"/>
  </cols>
  <sheetData>
    <row r="1" spans="2:23" ht="15.75" thickBot="1" x14ac:dyDescent="0.3"/>
    <row r="2" spans="2:23" ht="15.75" thickTop="1" x14ac:dyDescent="0.25">
      <c r="B2" s="44"/>
      <c r="C2" s="47" t="s">
        <v>11</v>
      </c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1"/>
    </row>
    <row r="3" spans="2:23" x14ac:dyDescent="0.25">
      <c r="B3" s="45"/>
      <c r="C3" s="40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32"/>
    </row>
    <row r="4" spans="2:23" x14ac:dyDescent="0.25">
      <c r="B4" s="45" t="s">
        <v>32</v>
      </c>
      <c r="C4" s="41" t="s">
        <v>15</v>
      </c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32"/>
    </row>
    <row r="5" spans="2:23" x14ac:dyDescent="0.25">
      <c r="B5" s="45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32"/>
    </row>
    <row r="6" spans="2:23" x14ac:dyDescent="0.25">
      <c r="B6" s="45"/>
      <c r="C6" s="1" t="s">
        <v>12</v>
      </c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32"/>
    </row>
    <row r="7" spans="2:23" x14ac:dyDescent="0.25">
      <c r="B7" s="45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32"/>
    </row>
    <row r="8" spans="2:23" x14ac:dyDescent="0.25">
      <c r="B8" s="45" t="s">
        <v>33</v>
      </c>
      <c r="C8" s="41" t="s">
        <v>16</v>
      </c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32"/>
    </row>
    <row r="9" spans="2:23" x14ac:dyDescent="0.25">
      <c r="B9" s="45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32"/>
    </row>
    <row r="10" spans="2:23" x14ac:dyDescent="0.25">
      <c r="B10" s="45"/>
      <c r="C10" s="1" t="s">
        <v>13</v>
      </c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32"/>
    </row>
    <row r="11" spans="2:23" x14ac:dyDescent="0.25">
      <c r="B11" s="45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32"/>
    </row>
    <row r="12" spans="2:23" x14ac:dyDescent="0.25">
      <c r="B12" s="45"/>
      <c r="C12" s="1" t="s">
        <v>18</v>
      </c>
      <c r="D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32"/>
    </row>
    <row r="13" spans="2:23" x14ac:dyDescent="0.25">
      <c r="B13" s="45"/>
      <c r="C13" s="1"/>
      <c r="D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32"/>
    </row>
    <row r="14" spans="2:23" x14ac:dyDescent="0.25">
      <c r="B14" s="45"/>
      <c r="C14" s="1" t="s">
        <v>26</v>
      </c>
      <c r="D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32"/>
    </row>
    <row r="15" spans="2:23" x14ac:dyDescent="0.25">
      <c r="B15" s="45"/>
      <c r="C15" s="1"/>
      <c r="D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32"/>
    </row>
    <row r="16" spans="2:23" x14ac:dyDescent="0.25">
      <c r="B16" s="45"/>
      <c r="D16" s="1" t="s">
        <v>28</v>
      </c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32"/>
    </row>
    <row r="17" spans="2:23" x14ac:dyDescent="0.25">
      <c r="B17" s="45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32"/>
    </row>
    <row r="18" spans="2:23" x14ac:dyDescent="0.25">
      <c r="B18" s="45"/>
      <c r="D18" s="39" t="s">
        <v>27</v>
      </c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32"/>
    </row>
    <row r="19" spans="2:23" x14ac:dyDescent="0.25">
      <c r="B19" s="45"/>
      <c r="D19" s="1"/>
      <c r="E19" s="42" t="s">
        <v>29</v>
      </c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32"/>
    </row>
    <row r="20" spans="2:23" x14ac:dyDescent="0.25">
      <c r="B20" s="45"/>
      <c r="D20" s="1"/>
      <c r="E20" s="42" t="s">
        <v>30</v>
      </c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32"/>
    </row>
    <row r="21" spans="2:23" x14ac:dyDescent="0.25">
      <c r="B21" s="45"/>
      <c r="D21" s="1"/>
      <c r="E21" s="42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32"/>
    </row>
    <row r="22" spans="2:23" x14ac:dyDescent="0.25">
      <c r="B22" s="45"/>
      <c r="C22" s="1" t="s">
        <v>31</v>
      </c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32"/>
    </row>
    <row r="23" spans="2:23" x14ac:dyDescent="0.25">
      <c r="B23" s="45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32"/>
    </row>
    <row r="24" spans="2:23" x14ac:dyDescent="0.25">
      <c r="B24" s="45" t="s">
        <v>34</v>
      </c>
      <c r="C24" s="41" t="s">
        <v>17</v>
      </c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32"/>
    </row>
    <row r="25" spans="2:23" x14ac:dyDescent="0.25">
      <c r="B25" s="45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32"/>
    </row>
    <row r="26" spans="2:23" x14ac:dyDescent="0.25">
      <c r="B26" s="45"/>
      <c r="C26" s="1" t="s">
        <v>14</v>
      </c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32"/>
    </row>
    <row r="27" spans="2:23" x14ac:dyDescent="0.25">
      <c r="B27" s="45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32"/>
    </row>
    <row r="28" spans="2:23" ht="37.5" customHeight="1" thickBot="1" x14ac:dyDescent="0.3">
      <c r="B28" s="46"/>
      <c r="C28" s="193" t="s">
        <v>35</v>
      </c>
      <c r="D28" s="193"/>
      <c r="E28" s="193"/>
      <c r="F28" s="193"/>
      <c r="G28" s="193"/>
      <c r="H28" s="193"/>
      <c r="I28" s="193"/>
      <c r="J28" s="193"/>
      <c r="K28" s="193"/>
      <c r="L28" s="193"/>
      <c r="M28" s="193"/>
      <c r="N28" s="193"/>
      <c r="O28" s="193"/>
      <c r="P28" s="193"/>
      <c r="Q28" s="193"/>
      <c r="R28" s="193"/>
      <c r="S28" s="193"/>
      <c r="T28" s="193"/>
      <c r="U28" s="193"/>
      <c r="V28" s="193"/>
      <c r="W28" s="194"/>
    </row>
    <row r="29" spans="2:23" ht="15.75" thickTop="1" x14ac:dyDescent="0.25"/>
  </sheetData>
  <mergeCells count="1">
    <mergeCell ref="C28:W28"/>
  </mergeCells>
  <pageMargins left="0.7" right="0.7" top="0.75" bottom="0.75" header="0.3" footer="0.3"/>
  <pageSetup paperSize="9" orientation="portrait" r:id="rId1"/>
  <headerFooter>
    <oddHeader>&amp;L&amp;"arial"&amp;10&amp;K737373ADNOC Classification: Internal&amp;1#</oddHeader>
  </headerFooter>
  <customProperties>
    <customPr name="EpmWorksheetKeyString_GUID" r:id="rId2"/>
  </customPropertie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A229"/>
  <sheetViews>
    <sheetView topLeftCell="B25" zoomScale="48" zoomScaleNormal="48" zoomScaleSheetLayoutView="70" workbookViewId="0">
      <selection activeCell="M56" sqref="M56"/>
    </sheetView>
  </sheetViews>
  <sheetFormatPr defaultRowHeight="15" x14ac:dyDescent="0.25"/>
  <cols>
    <col min="1" max="1" width="3.85546875" style="2" customWidth="1"/>
    <col min="2" max="2" width="2.7109375" style="6" customWidth="1"/>
    <col min="3" max="3" width="2.7109375" style="34" customWidth="1"/>
    <col min="4" max="4" width="58.28515625" customWidth="1"/>
    <col min="5" max="5" width="38.7109375" customWidth="1"/>
    <col min="6" max="6" width="29" customWidth="1"/>
    <col min="7" max="7" width="29.7109375" customWidth="1"/>
    <col min="8" max="8" width="27.28515625" customWidth="1"/>
    <col min="9" max="9" width="28" customWidth="1"/>
    <col min="10" max="10" width="27" customWidth="1"/>
    <col min="11" max="12" width="42.140625" customWidth="1"/>
    <col min="13" max="13" width="35.7109375" customWidth="1"/>
    <col min="14" max="14" width="3" style="7" customWidth="1"/>
    <col min="15" max="15" width="2.42578125" customWidth="1"/>
    <col min="16" max="25" width="9.140625" style="2"/>
  </cols>
  <sheetData>
    <row r="1" spans="1:27" ht="15.75" thickBot="1" x14ac:dyDescent="0.3">
      <c r="B1" s="9"/>
      <c r="C1" s="72"/>
      <c r="D1" s="9"/>
      <c r="E1" s="9"/>
      <c r="F1" s="9"/>
      <c r="G1" s="9"/>
      <c r="H1" s="9"/>
      <c r="I1" s="9"/>
      <c r="J1" s="9"/>
      <c r="K1" s="9"/>
      <c r="L1" s="9"/>
      <c r="M1" s="9"/>
      <c r="O1" s="2"/>
    </row>
    <row r="2" spans="1:27" x14ac:dyDescent="0.25">
      <c r="B2" s="3"/>
      <c r="C2" s="73"/>
      <c r="D2" s="4"/>
      <c r="E2" s="4"/>
      <c r="F2" s="4"/>
      <c r="G2" s="4"/>
      <c r="H2" s="4"/>
      <c r="I2" s="4"/>
      <c r="J2" s="4"/>
      <c r="K2" s="4"/>
      <c r="L2" s="4"/>
      <c r="M2" s="4"/>
      <c r="N2" s="5"/>
      <c r="O2" s="2"/>
    </row>
    <row r="3" spans="1:27" ht="15" customHeight="1" x14ac:dyDescent="0.25">
      <c r="D3" s="199" t="s">
        <v>36</v>
      </c>
      <c r="E3" s="199"/>
      <c r="F3" s="199"/>
      <c r="G3" s="199"/>
      <c r="H3" s="199"/>
      <c r="I3" s="199"/>
      <c r="J3" s="199"/>
      <c r="K3" s="199"/>
      <c r="L3" s="199"/>
      <c r="M3" s="199"/>
      <c r="N3" s="8"/>
      <c r="O3" s="2"/>
    </row>
    <row r="4" spans="1:27" ht="15" customHeight="1" x14ac:dyDescent="0.25">
      <c r="D4" s="199"/>
      <c r="E4" s="199"/>
      <c r="F4" s="199"/>
      <c r="G4" s="199"/>
      <c r="H4" s="199"/>
      <c r="I4" s="199"/>
      <c r="J4" s="199"/>
      <c r="K4" s="199"/>
      <c r="L4" s="199"/>
      <c r="M4" s="199"/>
      <c r="N4" s="8"/>
      <c r="O4" s="2"/>
    </row>
    <row r="5" spans="1:27" ht="31.5" customHeight="1" x14ac:dyDescent="0.25">
      <c r="D5" s="199"/>
      <c r="E5" s="199"/>
      <c r="F5" s="199"/>
      <c r="G5" s="199"/>
      <c r="H5" s="199"/>
      <c r="I5" s="199"/>
      <c r="J5" s="199"/>
      <c r="K5" s="199"/>
      <c r="L5" s="199"/>
      <c r="M5" s="199"/>
      <c r="N5" s="8"/>
      <c r="O5" s="2"/>
    </row>
    <row r="6" spans="1:27" ht="15" customHeight="1" x14ac:dyDescent="0.25">
      <c r="D6" s="199"/>
      <c r="E6" s="199"/>
      <c r="F6" s="199"/>
      <c r="G6" s="199"/>
      <c r="H6" s="199"/>
      <c r="I6" s="199"/>
      <c r="J6" s="199"/>
      <c r="K6" s="199"/>
      <c r="L6" s="199"/>
      <c r="M6" s="199"/>
      <c r="N6" s="8"/>
      <c r="O6" s="2"/>
    </row>
    <row r="7" spans="1:27" x14ac:dyDescent="0.25">
      <c r="D7" s="7"/>
      <c r="E7" s="7"/>
      <c r="F7" s="7"/>
      <c r="G7" s="7"/>
      <c r="H7" s="7"/>
      <c r="I7" s="7"/>
      <c r="J7" s="7"/>
      <c r="K7" s="7"/>
      <c r="L7" s="7"/>
      <c r="M7" s="7"/>
      <c r="N7" s="8"/>
      <c r="O7" s="2"/>
    </row>
    <row r="8" spans="1:27" x14ac:dyDescent="0.25">
      <c r="D8" s="7"/>
      <c r="E8" s="7"/>
      <c r="F8" s="7"/>
      <c r="G8" s="7"/>
      <c r="H8" s="7"/>
      <c r="I8" s="7"/>
      <c r="J8" s="7"/>
      <c r="K8" s="7"/>
      <c r="L8" s="7"/>
      <c r="M8" s="7"/>
      <c r="N8" s="8"/>
      <c r="O8" s="2"/>
    </row>
    <row r="9" spans="1:27" s="62" customFormat="1" ht="26.25" x14ac:dyDescent="0.25">
      <c r="A9" s="58"/>
      <c r="B9" s="59"/>
      <c r="C9" s="74"/>
      <c r="D9" s="60" t="s">
        <v>6</v>
      </c>
      <c r="E9" s="60"/>
      <c r="F9" s="60"/>
      <c r="G9" s="60"/>
      <c r="H9" s="60"/>
      <c r="I9" s="60"/>
      <c r="J9" s="60"/>
      <c r="K9" s="60"/>
      <c r="L9" s="60"/>
      <c r="M9" s="60"/>
      <c r="N9" s="61"/>
      <c r="O9" s="58"/>
      <c r="P9" s="58"/>
      <c r="Q9" s="58"/>
      <c r="R9" s="58"/>
      <c r="S9" s="58"/>
      <c r="T9" s="58"/>
      <c r="U9" s="58"/>
      <c r="V9" s="58"/>
      <c r="W9" s="58"/>
      <c r="X9" s="58"/>
      <c r="Y9" s="58"/>
    </row>
    <row r="10" spans="1:27" x14ac:dyDescent="0.25">
      <c r="D10" s="10"/>
      <c r="E10" s="7"/>
      <c r="F10" s="7"/>
      <c r="G10" s="7"/>
      <c r="H10" s="7"/>
      <c r="I10" s="7"/>
      <c r="J10" s="7"/>
      <c r="K10" s="7"/>
      <c r="L10" s="7"/>
      <c r="M10" s="7"/>
      <c r="N10" s="8"/>
      <c r="O10" s="2"/>
    </row>
    <row r="11" spans="1:27" ht="20.100000000000001" customHeight="1" x14ac:dyDescent="0.35">
      <c r="D11" s="25" t="s">
        <v>0</v>
      </c>
      <c r="E11" s="19"/>
      <c r="F11" s="11"/>
      <c r="G11" s="25" t="s">
        <v>10</v>
      </c>
      <c r="H11" s="27"/>
      <c r="I11" s="29"/>
      <c r="J11" s="196" t="s">
        <v>5</v>
      </c>
      <c r="K11" s="195"/>
      <c r="L11" s="195"/>
      <c r="M11" s="195"/>
      <c r="N11" s="12"/>
      <c r="O11" s="2"/>
      <c r="AA11" s="37" t="s">
        <v>20</v>
      </c>
    </row>
    <row r="12" spans="1:27" ht="20.100000000000001" customHeight="1" x14ac:dyDescent="0.35">
      <c r="D12" s="10"/>
      <c r="E12" s="20"/>
      <c r="F12" s="7"/>
      <c r="G12" s="26"/>
      <c r="H12" s="11"/>
      <c r="I12" s="11"/>
      <c r="J12" s="196"/>
      <c r="K12" s="195"/>
      <c r="L12" s="195"/>
      <c r="M12" s="195"/>
      <c r="N12" s="12"/>
      <c r="O12" s="2"/>
      <c r="AA12" s="37" t="s">
        <v>21</v>
      </c>
    </row>
    <row r="13" spans="1:27" ht="20.100000000000001" customHeight="1" x14ac:dyDescent="0.35">
      <c r="D13" s="25" t="s">
        <v>53</v>
      </c>
      <c r="E13" s="19"/>
      <c r="F13" s="7"/>
      <c r="G13" s="25" t="s">
        <v>4</v>
      </c>
      <c r="H13" s="28"/>
      <c r="I13" s="29"/>
      <c r="J13" s="196"/>
      <c r="K13" s="195"/>
      <c r="L13" s="195"/>
      <c r="M13" s="195"/>
      <c r="N13" s="12"/>
      <c r="O13" s="2"/>
      <c r="AA13" s="37"/>
    </row>
    <row r="14" spans="1:27" ht="20.100000000000001" customHeight="1" x14ac:dyDescent="0.35">
      <c r="F14" s="7"/>
      <c r="G14" s="7"/>
      <c r="H14" s="7"/>
      <c r="I14" s="7"/>
      <c r="J14" s="196"/>
      <c r="K14" s="195"/>
      <c r="L14" s="195"/>
      <c r="M14" s="195"/>
      <c r="N14" s="12"/>
      <c r="O14" s="2"/>
      <c r="AA14" s="37"/>
    </row>
    <row r="15" spans="1:27" ht="20.100000000000001" customHeight="1" x14ac:dyDescent="0.35">
      <c r="D15" s="25" t="s">
        <v>19</v>
      </c>
      <c r="E15" s="19"/>
      <c r="F15" s="7"/>
      <c r="G15" s="25" t="s">
        <v>25</v>
      </c>
      <c r="H15" s="27"/>
      <c r="I15" s="48"/>
      <c r="J15" s="196"/>
      <c r="K15" s="195"/>
      <c r="L15" s="195"/>
      <c r="M15" s="195"/>
      <c r="N15" s="12"/>
      <c r="O15" s="2"/>
      <c r="AA15" s="37"/>
    </row>
    <row r="16" spans="1:27" s="34" customFormat="1" ht="20.100000000000001" customHeight="1" x14ac:dyDescent="0.35">
      <c r="A16" s="36"/>
      <c r="N16" s="35"/>
      <c r="AA16" s="38" t="s">
        <v>22</v>
      </c>
    </row>
    <row r="17" spans="1:27" s="34" customFormat="1" ht="20.100000000000001" customHeight="1" x14ac:dyDescent="0.35">
      <c r="A17" s="36"/>
      <c r="D17" s="25" t="s">
        <v>1</v>
      </c>
      <c r="E17" s="19"/>
      <c r="N17" s="35"/>
      <c r="AA17" s="38" t="s">
        <v>23</v>
      </c>
    </row>
    <row r="18" spans="1:27" s="34" customFormat="1" ht="20.100000000000001" customHeight="1" x14ac:dyDescent="0.35">
      <c r="A18" s="36"/>
      <c r="D18" s="99"/>
      <c r="E18" s="100"/>
      <c r="N18" s="35"/>
      <c r="AA18" s="38"/>
    </row>
    <row r="19" spans="1:27" s="34" customFormat="1" ht="20.100000000000001" customHeight="1" x14ac:dyDescent="0.35">
      <c r="A19" s="36"/>
      <c r="N19" s="35"/>
      <c r="AA19" s="38" t="s">
        <v>24</v>
      </c>
    </row>
    <row r="20" spans="1:27" s="66" customFormat="1" ht="26.25" x14ac:dyDescent="0.25">
      <c r="A20" s="63"/>
      <c r="B20" s="64"/>
      <c r="C20" s="75"/>
      <c r="D20" s="60" t="s">
        <v>46</v>
      </c>
      <c r="E20" s="60"/>
      <c r="F20" s="60"/>
      <c r="G20" s="60"/>
      <c r="H20" s="60"/>
      <c r="I20" s="60"/>
      <c r="J20" s="60"/>
      <c r="K20" s="60"/>
      <c r="L20" s="60"/>
      <c r="M20" s="60"/>
      <c r="N20" s="65"/>
      <c r="O20" s="63"/>
      <c r="P20" s="63"/>
      <c r="Q20" s="63"/>
      <c r="R20" s="63"/>
      <c r="S20" s="63"/>
      <c r="T20" s="63"/>
      <c r="U20" s="63"/>
      <c r="V20" s="63"/>
      <c r="W20" s="63"/>
      <c r="X20" s="63"/>
      <c r="Y20" s="63"/>
    </row>
    <row r="21" spans="1:27" x14ac:dyDescent="0.25">
      <c r="F21" s="7"/>
      <c r="G21" s="7"/>
      <c r="H21" s="7"/>
      <c r="I21" s="7"/>
      <c r="J21" s="7"/>
      <c r="K21" s="7"/>
      <c r="L21" s="7"/>
      <c r="M21" s="7"/>
      <c r="N21" s="8"/>
      <c r="O21" s="2"/>
    </row>
    <row r="22" spans="1:27" s="18" customFormat="1" ht="24.95" customHeight="1" x14ac:dyDescent="0.3">
      <c r="A22" s="15"/>
      <c r="B22" s="16"/>
      <c r="C22" s="53"/>
      <c r="D22" s="78" t="s">
        <v>37</v>
      </c>
      <c r="E22" s="33"/>
      <c r="F22" s="33"/>
      <c r="G22" s="33"/>
      <c r="H22" s="70"/>
      <c r="I22" s="197" t="s">
        <v>7</v>
      </c>
      <c r="J22" s="198"/>
      <c r="K22" s="198"/>
      <c r="L22" s="198"/>
      <c r="M22" s="70"/>
      <c r="N22" s="17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</row>
    <row r="23" spans="1:27" s="51" customFormat="1" ht="20.25" customHeight="1" x14ac:dyDescent="0.3">
      <c r="B23" s="52"/>
      <c r="C23" s="53"/>
      <c r="D23" s="71"/>
      <c r="E23" s="71"/>
      <c r="F23" s="54"/>
      <c r="G23" s="54"/>
      <c r="H23" s="54"/>
      <c r="I23" s="54"/>
      <c r="J23" s="54"/>
      <c r="K23" s="54"/>
      <c r="L23" s="54"/>
      <c r="M23" s="54"/>
      <c r="N23" s="55"/>
    </row>
    <row r="24" spans="1:27" s="51" customFormat="1" ht="86.25" customHeight="1" x14ac:dyDescent="0.3">
      <c r="B24" s="52"/>
      <c r="C24" s="53"/>
      <c r="D24" s="84" t="s">
        <v>39</v>
      </c>
      <c r="E24" s="84" t="s">
        <v>54</v>
      </c>
      <c r="F24" s="84" t="s">
        <v>63</v>
      </c>
      <c r="G24" s="84" t="s">
        <v>38</v>
      </c>
      <c r="H24" s="54"/>
      <c r="I24" s="79" t="s">
        <v>8</v>
      </c>
      <c r="J24" s="201" t="s">
        <v>3</v>
      </c>
      <c r="K24" s="202"/>
      <c r="L24" s="202"/>
      <c r="M24" s="54"/>
      <c r="N24" s="55"/>
    </row>
    <row r="25" spans="1:27" s="51" customFormat="1" ht="24.95" customHeight="1" x14ac:dyDescent="0.3">
      <c r="B25" s="52"/>
      <c r="C25" s="53"/>
      <c r="D25" s="69" t="s">
        <v>48</v>
      </c>
      <c r="E25" s="87">
        <v>1000000</v>
      </c>
      <c r="F25" s="97">
        <v>25</v>
      </c>
      <c r="G25" s="88">
        <f>E25*(F25/100)</f>
        <v>250000</v>
      </c>
      <c r="H25" s="54"/>
      <c r="I25" s="85">
        <v>1</v>
      </c>
      <c r="J25" s="203"/>
      <c r="K25" s="203"/>
      <c r="L25" s="203"/>
      <c r="M25" s="54"/>
      <c r="N25" s="55"/>
    </row>
    <row r="26" spans="1:27" s="51" customFormat="1" ht="24.95" customHeight="1" x14ac:dyDescent="0.3">
      <c r="B26" s="52"/>
      <c r="C26" s="53"/>
      <c r="D26" s="69" t="s">
        <v>49</v>
      </c>
      <c r="E26" s="87">
        <v>2500000</v>
      </c>
      <c r="F26" s="97">
        <v>26</v>
      </c>
      <c r="G26" s="88">
        <f t="shared" ref="G26:G29" si="0">E26*F26/100</f>
        <v>650000</v>
      </c>
      <c r="H26" s="54"/>
      <c r="I26" s="85">
        <v>2</v>
      </c>
      <c r="J26" s="204"/>
      <c r="K26" s="204"/>
      <c r="L26" s="204"/>
      <c r="M26" s="54"/>
      <c r="N26" s="55"/>
    </row>
    <row r="27" spans="1:27" s="51" customFormat="1" ht="24.95" customHeight="1" x14ac:dyDescent="0.3">
      <c r="B27" s="52"/>
      <c r="C27" s="53"/>
      <c r="D27" s="69" t="s">
        <v>50</v>
      </c>
      <c r="E27" s="87">
        <v>2500000</v>
      </c>
      <c r="F27" s="97">
        <v>27</v>
      </c>
      <c r="G27" s="88">
        <f t="shared" si="0"/>
        <v>675000</v>
      </c>
      <c r="H27" s="54"/>
      <c r="I27" s="86">
        <v>3</v>
      </c>
      <c r="J27" s="200"/>
      <c r="K27" s="200"/>
      <c r="L27" s="200"/>
      <c r="M27" s="54"/>
      <c r="N27" s="55"/>
    </row>
    <row r="28" spans="1:27" s="51" customFormat="1" ht="24.95" customHeight="1" x14ac:dyDescent="0.3">
      <c r="B28" s="52"/>
      <c r="C28" s="53"/>
      <c r="D28" s="69" t="s">
        <v>51</v>
      </c>
      <c r="E28" s="87">
        <v>3000000</v>
      </c>
      <c r="F28" s="97">
        <v>28</v>
      </c>
      <c r="G28" s="88">
        <f t="shared" si="0"/>
        <v>840000</v>
      </c>
      <c r="H28" s="54"/>
      <c r="I28" s="86">
        <v>4</v>
      </c>
      <c r="J28" s="200"/>
      <c r="K28" s="200"/>
      <c r="L28" s="200"/>
      <c r="M28" s="54"/>
      <c r="N28" s="55"/>
    </row>
    <row r="29" spans="1:27" s="51" customFormat="1" ht="24.95" customHeight="1" x14ac:dyDescent="0.3">
      <c r="B29" s="52"/>
      <c r="C29" s="53"/>
      <c r="D29" s="69" t="s">
        <v>52</v>
      </c>
      <c r="E29" s="87">
        <v>2000000</v>
      </c>
      <c r="F29" s="97">
        <v>29</v>
      </c>
      <c r="G29" s="88">
        <f t="shared" si="0"/>
        <v>580000</v>
      </c>
      <c r="H29" s="54"/>
      <c r="I29" s="86">
        <v>5</v>
      </c>
      <c r="J29" s="200"/>
      <c r="K29" s="200"/>
      <c r="L29" s="200"/>
      <c r="M29" s="54"/>
      <c r="N29" s="55"/>
    </row>
    <row r="30" spans="1:27" s="51" customFormat="1" ht="24.95" customHeight="1" x14ac:dyDescent="0.3">
      <c r="B30" s="52"/>
      <c r="C30" s="53"/>
      <c r="D30" s="69" t="s">
        <v>2</v>
      </c>
      <c r="E30" s="90">
        <f>SUM(E25:E29)</f>
        <v>11000000</v>
      </c>
      <c r="F30" s="90"/>
      <c r="G30" s="90">
        <f>SUM(G25:G29)</f>
        <v>2995000</v>
      </c>
      <c r="H30" s="54"/>
      <c r="I30" s="86">
        <v>6</v>
      </c>
      <c r="J30" s="200"/>
      <c r="K30" s="200"/>
      <c r="L30" s="200"/>
      <c r="M30" s="54"/>
      <c r="N30" s="55"/>
    </row>
    <row r="31" spans="1:27" s="51" customFormat="1" ht="24.95" customHeight="1" x14ac:dyDescent="0.3">
      <c r="B31" s="52"/>
      <c r="C31" s="53"/>
      <c r="D31" s="81" t="s">
        <v>41</v>
      </c>
      <c r="E31" s="82"/>
      <c r="F31" s="82"/>
      <c r="G31" s="89">
        <f>IFERROR(G30/E30,0)*100</f>
        <v>27.227272727272727</v>
      </c>
      <c r="H31" s="54"/>
      <c r="I31" s="34"/>
      <c r="J31" s="34"/>
      <c r="K31" s="34"/>
      <c r="L31" s="34"/>
      <c r="M31" s="54"/>
      <c r="N31" s="55"/>
    </row>
    <row r="32" spans="1:27" s="49" customFormat="1" x14ac:dyDescent="0.25">
      <c r="B32" s="50"/>
      <c r="C32" s="34"/>
      <c r="D32" s="77"/>
      <c r="E32" s="77"/>
      <c r="F32" s="56"/>
      <c r="G32" s="56"/>
      <c r="H32" s="34"/>
      <c r="I32" s="34"/>
      <c r="J32" s="34"/>
      <c r="K32" s="34"/>
      <c r="L32" s="34"/>
      <c r="M32" s="83"/>
      <c r="N32" s="57"/>
    </row>
    <row r="33" spans="1:25" s="49" customFormat="1" x14ac:dyDescent="0.25">
      <c r="B33" s="50"/>
      <c r="C33" s="34"/>
      <c r="D33" s="77"/>
      <c r="E33" s="77"/>
      <c r="F33" s="56"/>
      <c r="G33" s="56"/>
      <c r="H33" s="34"/>
      <c r="I33" s="34"/>
      <c r="J33" s="34"/>
      <c r="K33" s="34"/>
      <c r="L33" s="34"/>
      <c r="M33" s="83"/>
      <c r="N33" s="57"/>
    </row>
    <row r="34" spans="1:25" s="49" customFormat="1" x14ac:dyDescent="0.25">
      <c r="B34" s="50"/>
      <c r="C34" s="34"/>
      <c r="D34" s="77"/>
      <c r="E34" s="77"/>
      <c r="F34" s="56"/>
      <c r="G34" s="56"/>
      <c r="H34" s="34"/>
      <c r="I34" s="34"/>
      <c r="J34" s="34"/>
      <c r="K34" s="34"/>
      <c r="L34" s="34"/>
      <c r="M34" s="83"/>
      <c r="N34" s="57"/>
    </row>
    <row r="35" spans="1:25" s="49" customFormat="1" x14ac:dyDescent="0.25">
      <c r="B35" s="50"/>
      <c r="C35" s="34"/>
      <c r="D35" s="77"/>
      <c r="E35" s="77"/>
      <c r="F35" s="56"/>
      <c r="G35" s="56"/>
      <c r="H35" s="34"/>
      <c r="I35" s="34"/>
      <c r="J35" s="34"/>
      <c r="K35" s="34"/>
      <c r="L35" s="34"/>
      <c r="M35" s="83"/>
      <c r="N35" s="57"/>
    </row>
    <row r="36" spans="1:25" s="49" customFormat="1" x14ac:dyDescent="0.25">
      <c r="B36" s="50"/>
      <c r="C36" s="34"/>
      <c r="D36" s="77"/>
      <c r="E36" s="77"/>
      <c r="F36" s="56"/>
      <c r="G36" s="56"/>
      <c r="H36" s="34"/>
      <c r="I36" s="34"/>
      <c r="J36" s="34"/>
      <c r="K36" s="34"/>
      <c r="L36" s="34"/>
      <c r="M36" s="83"/>
      <c r="N36" s="57"/>
    </row>
    <row r="37" spans="1:25" s="49" customFormat="1" x14ac:dyDescent="0.25">
      <c r="B37" s="50"/>
      <c r="C37" s="34"/>
      <c r="D37" s="77"/>
      <c r="E37" s="77"/>
      <c r="F37" s="56"/>
      <c r="G37" s="56"/>
      <c r="H37" s="34"/>
      <c r="I37" s="34"/>
      <c r="J37" s="7"/>
      <c r="K37" s="7"/>
      <c r="L37" s="7"/>
      <c r="M37" s="83"/>
      <c r="N37" s="57"/>
      <c r="R37" s="49" t="s">
        <v>69</v>
      </c>
    </row>
    <row r="38" spans="1:25" s="49" customFormat="1" ht="15.75" thickBot="1" x14ac:dyDescent="0.3">
      <c r="B38" s="50"/>
      <c r="C38" s="34"/>
      <c r="D38" s="77"/>
      <c r="E38" s="77"/>
      <c r="F38" s="56"/>
      <c r="G38" s="56"/>
      <c r="H38" s="34"/>
      <c r="I38" s="34"/>
      <c r="J38" s="7"/>
      <c r="K38" s="7"/>
      <c r="L38" s="7"/>
      <c r="M38" s="83"/>
      <c r="N38" s="57"/>
    </row>
    <row r="39" spans="1:25" s="49" customFormat="1" ht="21" x14ac:dyDescent="0.25">
      <c r="B39" s="50"/>
      <c r="C39" s="34"/>
      <c r="D39" s="77"/>
      <c r="E39" s="77"/>
      <c r="F39" s="56"/>
      <c r="G39" s="56"/>
      <c r="H39" s="34"/>
      <c r="I39" s="34"/>
      <c r="J39" s="7"/>
      <c r="K39" s="92" t="s">
        <v>9</v>
      </c>
      <c r="L39" s="7"/>
      <c r="M39" s="83"/>
      <c r="N39" s="57"/>
    </row>
    <row r="40" spans="1:25" s="49" customFormat="1" x14ac:dyDescent="0.25">
      <c r="B40" s="50"/>
      <c r="C40" s="34"/>
      <c r="D40" s="77"/>
      <c r="E40" s="77"/>
      <c r="F40" s="56"/>
      <c r="G40" s="56"/>
      <c r="H40" s="34"/>
      <c r="I40" s="34"/>
      <c r="J40" s="34"/>
      <c r="K40" s="34"/>
      <c r="L40" s="34"/>
      <c r="M40" s="83"/>
      <c r="N40" s="57"/>
    </row>
    <row r="41" spans="1:25" s="14" customFormat="1" ht="26.25" x14ac:dyDescent="0.25">
      <c r="A41" s="13"/>
      <c r="B41" s="23"/>
      <c r="C41" s="76"/>
      <c r="D41" s="60" t="s">
        <v>45</v>
      </c>
      <c r="E41" s="60"/>
      <c r="F41" s="60"/>
      <c r="G41" s="60"/>
      <c r="H41" s="60"/>
      <c r="I41" s="60"/>
      <c r="J41" s="60"/>
      <c r="K41" s="60"/>
      <c r="L41" s="60"/>
      <c r="M41" s="60"/>
      <c r="N41" s="24"/>
      <c r="O41" s="13"/>
      <c r="P41" s="13"/>
      <c r="Q41" s="13"/>
      <c r="R41" s="13"/>
      <c r="S41" s="13"/>
      <c r="T41" s="13"/>
      <c r="U41" s="13"/>
      <c r="V41" s="13"/>
      <c r="W41" s="13"/>
      <c r="X41" s="13"/>
      <c r="Y41" s="13"/>
    </row>
    <row r="42" spans="1:25" x14ac:dyDescent="0.25">
      <c r="D42" s="7"/>
      <c r="E42" s="7"/>
      <c r="F42" s="7"/>
      <c r="G42" s="7"/>
      <c r="H42" s="7"/>
      <c r="I42" s="7"/>
      <c r="J42" s="7"/>
      <c r="K42" s="7"/>
      <c r="L42" s="7"/>
      <c r="M42" s="7"/>
      <c r="N42" s="8"/>
      <c r="O42" s="2"/>
    </row>
    <row r="43" spans="1:25" ht="21" x14ac:dyDescent="0.25">
      <c r="D43" s="84" t="s">
        <v>44</v>
      </c>
      <c r="E43" s="91">
        <v>11000000</v>
      </c>
      <c r="F43" s="7"/>
      <c r="G43" s="7"/>
      <c r="H43" s="7"/>
      <c r="I43" s="7"/>
      <c r="J43" s="7"/>
      <c r="K43" s="7"/>
      <c r="L43" s="7"/>
      <c r="M43" s="7"/>
      <c r="N43" s="8"/>
      <c r="O43" s="2"/>
    </row>
    <row r="44" spans="1:25" ht="39.75" customHeight="1" x14ac:dyDescent="0.25">
      <c r="D44" s="94" t="s">
        <v>62</v>
      </c>
      <c r="E44" s="87">
        <v>550000</v>
      </c>
      <c r="F44" s="7"/>
      <c r="G44" s="7"/>
      <c r="H44" s="7"/>
      <c r="I44" s="7"/>
      <c r="J44" s="7"/>
      <c r="K44" s="7"/>
      <c r="L44" s="7"/>
      <c r="M44" s="7"/>
      <c r="N44" s="8"/>
      <c r="O44" s="2"/>
    </row>
    <row r="45" spans="1:25" x14ac:dyDescent="0.25">
      <c r="D45" s="7"/>
      <c r="E45" s="7"/>
      <c r="F45" s="7"/>
      <c r="G45" s="7"/>
      <c r="H45" s="7"/>
      <c r="I45" s="7"/>
      <c r="J45" s="7" t="s">
        <v>42</v>
      </c>
      <c r="K45" s="7"/>
      <c r="L45" s="7"/>
      <c r="M45" s="7"/>
      <c r="N45" s="8"/>
      <c r="O45" s="2"/>
    </row>
    <row r="46" spans="1:25" ht="21" x14ac:dyDescent="0.25">
      <c r="D46" s="80" t="s">
        <v>68</v>
      </c>
      <c r="E46" s="7"/>
      <c r="F46" s="7"/>
      <c r="G46" s="7"/>
      <c r="H46" s="7"/>
      <c r="I46" s="7"/>
      <c r="J46" s="7"/>
      <c r="K46" s="7"/>
      <c r="L46" s="7"/>
      <c r="M46" s="7"/>
      <c r="N46" s="8"/>
      <c r="O46" s="2"/>
    </row>
    <row r="47" spans="1:25" s="7" customFormat="1" x14ac:dyDescent="0.25">
      <c r="B47" s="6"/>
      <c r="C47" s="34"/>
      <c r="N47" s="8"/>
    </row>
    <row r="48" spans="1:25" s="7" customFormat="1" x14ac:dyDescent="0.25">
      <c r="B48" s="6"/>
      <c r="C48" s="34"/>
      <c r="N48" s="8"/>
    </row>
    <row r="49" spans="2:14" s="7" customFormat="1" x14ac:dyDescent="0.25">
      <c r="B49" s="6"/>
      <c r="C49" s="34"/>
      <c r="N49" s="8"/>
    </row>
    <row r="50" spans="2:14" s="7" customFormat="1" ht="88.5" customHeight="1" thickBot="1" x14ac:dyDescent="0.3">
      <c r="B50" s="22"/>
      <c r="C50" s="34"/>
      <c r="D50" s="84" t="s">
        <v>47</v>
      </c>
      <c r="E50" s="84" t="s">
        <v>56</v>
      </c>
      <c r="F50" s="84" t="s">
        <v>65</v>
      </c>
      <c r="G50" s="84" t="s">
        <v>58</v>
      </c>
      <c r="H50" s="84" t="s">
        <v>57</v>
      </c>
      <c r="I50" s="84" t="s">
        <v>59</v>
      </c>
      <c r="J50" s="84" t="s">
        <v>66</v>
      </c>
      <c r="K50" s="84" t="s">
        <v>67</v>
      </c>
      <c r="L50" s="84" t="s">
        <v>61</v>
      </c>
      <c r="M50" s="84" t="s">
        <v>60</v>
      </c>
      <c r="N50" s="8"/>
    </row>
    <row r="51" spans="2:14" s="7" customFormat="1" ht="21" x14ac:dyDescent="0.25">
      <c r="C51" s="34"/>
      <c r="D51" s="69" t="s">
        <v>48</v>
      </c>
      <c r="E51" s="87">
        <v>800000</v>
      </c>
      <c r="F51" s="87">
        <f>E51</f>
        <v>800000</v>
      </c>
      <c r="G51" s="97">
        <v>25</v>
      </c>
      <c r="H51" s="90">
        <f>E51*(G51/100)</f>
        <v>200000</v>
      </c>
      <c r="I51" s="90">
        <f>H51</f>
        <v>200000</v>
      </c>
      <c r="J51" s="87">
        <f>E51*0.05</f>
        <v>40000</v>
      </c>
      <c r="K51" s="87">
        <f>J51</f>
        <v>40000</v>
      </c>
      <c r="L51" s="90">
        <f>IFERROR(M51,"")</f>
        <v>36727.879799666109</v>
      </c>
      <c r="M51" s="90">
        <f>MIN((I51/$E$30*100*$E$44)/$G$31,K51)</f>
        <v>36727.879799666109</v>
      </c>
    </row>
    <row r="52" spans="2:14" s="7" customFormat="1" ht="21" x14ac:dyDescent="0.25">
      <c r="C52" s="34"/>
      <c r="D52" s="69" t="s">
        <v>49</v>
      </c>
      <c r="E52" s="87">
        <v>2100000</v>
      </c>
      <c r="F52" s="87">
        <f>F51+E52</f>
        <v>2900000</v>
      </c>
      <c r="G52" s="97">
        <v>24</v>
      </c>
      <c r="H52" s="90">
        <f>E52*(G52/100)</f>
        <v>504000</v>
      </c>
      <c r="I52" s="90">
        <f>I51+H52</f>
        <v>704000</v>
      </c>
      <c r="J52" s="87">
        <f>E52*0.05</f>
        <v>105000</v>
      </c>
      <c r="K52" s="87">
        <f>K51+J52</f>
        <v>145000</v>
      </c>
      <c r="L52" s="90">
        <f>IFERROR(M52-M51,"")</f>
        <v>92554.257095158595</v>
      </c>
      <c r="M52" s="90">
        <f t="shared" ref="M52:M54" si="1">MIN((I52/$E$30*100*$E$44)/$G$31,K52)</f>
        <v>129282.13689482471</v>
      </c>
    </row>
    <row r="53" spans="2:14" s="7" customFormat="1" ht="21" x14ac:dyDescent="0.25">
      <c r="C53" s="34"/>
      <c r="D53" s="69" t="s">
        <v>50</v>
      </c>
      <c r="E53" s="87">
        <v>3200000</v>
      </c>
      <c r="F53" s="87">
        <f t="shared" ref="F53:F55" si="2">F52+E53</f>
        <v>6100000</v>
      </c>
      <c r="G53" s="97">
        <v>20</v>
      </c>
      <c r="H53" s="90">
        <f>E53*(G53/100)</f>
        <v>640000</v>
      </c>
      <c r="I53" s="90">
        <f t="shared" ref="I53:I55" si="3">I52+H53</f>
        <v>1344000</v>
      </c>
      <c r="J53" s="87">
        <f>E53*0.05</f>
        <v>160000</v>
      </c>
      <c r="K53" s="87">
        <f t="shared" ref="K53:K55" si="4">K52+J53</f>
        <v>305000</v>
      </c>
      <c r="L53" s="90">
        <f>IFERROR(M53-M52,"")</f>
        <v>117529.21535893154</v>
      </c>
      <c r="M53" s="90">
        <f t="shared" si="1"/>
        <v>246811.35225375625</v>
      </c>
    </row>
    <row r="54" spans="2:14" s="7" customFormat="1" ht="21" x14ac:dyDescent="0.25">
      <c r="C54" s="34"/>
      <c r="D54" s="69" t="s">
        <v>51</v>
      </c>
      <c r="E54" s="87">
        <v>2900000</v>
      </c>
      <c r="F54" s="87">
        <f t="shared" si="2"/>
        <v>9000000</v>
      </c>
      <c r="G54" s="97">
        <v>19</v>
      </c>
      <c r="H54" s="90">
        <f>E54*(G54/100)</f>
        <v>551000</v>
      </c>
      <c r="I54" s="90">
        <f t="shared" si="3"/>
        <v>1895000</v>
      </c>
      <c r="J54" s="87">
        <f>E54*0.05</f>
        <v>145000</v>
      </c>
      <c r="K54" s="87">
        <f t="shared" si="4"/>
        <v>450000</v>
      </c>
      <c r="L54" s="90">
        <f>IFERROR(M54-M53,"")</f>
        <v>101185.30884808017</v>
      </c>
      <c r="M54" s="90">
        <f t="shared" si="1"/>
        <v>347996.66110183642</v>
      </c>
    </row>
    <row r="55" spans="2:14" s="7" customFormat="1" ht="21" x14ac:dyDescent="0.25">
      <c r="C55" s="34"/>
      <c r="D55" s="69" t="s">
        <v>52</v>
      </c>
      <c r="E55" s="87">
        <v>3000000</v>
      </c>
      <c r="F55" s="87">
        <f t="shared" si="2"/>
        <v>12000000</v>
      </c>
      <c r="G55" s="97">
        <v>18</v>
      </c>
      <c r="H55" s="90">
        <f>E55*(G55/100)</f>
        <v>540000</v>
      </c>
      <c r="I55" s="90">
        <f t="shared" si="3"/>
        <v>2435000</v>
      </c>
      <c r="J55" s="87">
        <f>E55*0.05</f>
        <v>150000</v>
      </c>
      <c r="K55" s="87">
        <f t="shared" si="4"/>
        <v>600000</v>
      </c>
      <c r="L55" s="90">
        <f>IFERROR(M55-M54,"")</f>
        <v>99165.275459098455</v>
      </c>
      <c r="M55" s="90">
        <f>MIN((I55/E56*100*K55)/$G$31,K55)</f>
        <v>447161.93656093488</v>
      </c>
    </row>
    <row r="56" spans="2:14" s="7" customFormat="1" ht="21" x14ac:dyDescent="0.25">
      <c r="C56" s="34"/>
      <c r="D56" s="69" t="s">
        <v>2</v>
      </c>
      <c r="E56" s="90">
        <f>SUM(E51:E55)</f>
        <v>12000000</v>
      </c>
      <c r="H56" s="90">
        <f>SUM(H51:H55)</f>
        <v>2435000</v>
      </c>
      <c r="I56" s="93" t="s">
        <v>40</v>
      </c>
      <c r="J56" s="90">
        <f>SUM(J51:J55)</f>
        <v>600000</v>
      </c>
      <c r="L56" s="90">
        <f>SUM(L51:L55)</f>
        <v>447161.93656093488</v>
      </c>
      <c r="M56" s="98"/>
    </row>
    <row r="57" spans="2:14" s="7" customFormat="1" x14ac:dyDescent="0.25">
      <c r="C57" s="34"/>
    </row>
    <row r="58" spans="2:14" s="7" customFormat="1" x14ac:dyDescent="0.25">
      <c r="C58" s="34"/>
    </row>
    <row r="59" spans="2:14" s="7" customFormat="1" x14ac:dyDescent="0.25">
      <c r="C59" s="34"/>
    </row>
    <row r="60" spans="2:14" s="7" customFormat="1" x14ac:dyDescent="0.25">
      <c r="C60" s="34"/>
    </row>
    <row r="61" spans="2:14" s="7" customFormat="1" x14ac:dyDescent="0.25">
      <c r="C61" s="34"/>
    </row>
    <row r="62" spans="2:14" s="7" customFormat="1" x14ac:dyDescent="0.25">
      <c r="C62" s="34"/>
    </row>
    <row r="63" spans="2:14" s="7" customFormat="1" x14ac:dyDescent="0.25">
      <c r="C63" s="34"/>
    </row>
    <row r="64" spans="2:14" s="7" customFormat="1" x14ac:dyDescent="0.25">
      <c r="C64" s="34"/>
    </row>
    <row r="65" spans="3:3" s="7" customFormat="1" x14ac:dyDescent="0.25">
      <c r="C65" s="34"/>
    </row>
    <row r="66" spans="3:3" s="7" customFormat="1" x14ac:dyDescent="0.25">
      <c r="C66" s="34"/>
    </row>
    <row r="67" spans="3:3" s="7" customFormat="1" x14ac:dyDescent="0.25">
      <c r="C67" s="34"/>
    </row>
    <row r="68" spans="3:3" s="7" customFormat="1" x14ac:dyDescent="0.25">
      <c r="C68" s="34"/>
    </row>
    <row r="69" spans="3:3" s="7" customFormat="1" x14ac:dyDescent="0.25">
      <c r="C69" s="34"/>
    </row>
    <row r="70" spans="3:3" s="7" customFormat="1" x14ac:dyDescent="0.25">
      <c r="C70" s="34"/>
    </row>
    <row r="71" spans="3:3" s="7" customFormat="1" x14ac:dyDescent="0.25">
      <c r="C71" s="34"/>
    </row>
    <row r="72" spans="3:3" s="7" customFormat="1" x14ac:dyDescent="0.25">
      <c r="C72" s="34"/>
    </row>
    <row r="73" spans="3:3" s="7" customFormat="1" x14ac:dyDescent="0.25">
      <c r="C73" s="34"/>
    </row>
    <row r="74" spans="3:3" s="7" customFormat="1" x14ac:dyDescent="0.25">
      <c r="C74" s="34"/>
    </row>
    <row r="75" spans="3:3" s="7" customFormat="1" x14ac:dyDescent="0.25">
      <c r="C75" s="34"/>
    </row>
    <row r="76" spans="3:3" s="7" customFormat="1" x14ac:dyDescent="0.25">
      <c r="C76" s="34"/>
    </row>
    <row r="77" spans="3:3" s="7" customFormat="1" x14ac:dyDescent="0.25">
      <c r="C77" s="34"/>
    </row>
    <row r="78" spans="3:3" s="7" customFormat="1" x14ac:dyDescent="0.25">
      <c r="C78" s="34"/>
    </row>
    <row r="79" spans="3:3" s="7" customFormat="1" x14ac:dyDescent="0.25">
      <c r="C79" s="34"/>
    </row>
    <row r="80" spans="3:3" s="7" customFormat="1" x14ac:dyDescent="0.25">
      <c r="C80" s="34"/>
    </row>
    <row r="81" spans="3:3" s="7" customFormat="1" x14ac:dyDescent="0.25">
      <c r="C81" s="34"/>
    </row>
    <row r="82" spans="3:3" s="7" customFormat="1" x14ac:dyDescent="0.25">
      <c r="C82" s="34"/>
    </row>
    <row r="83" spans="3:3" s="7" customFormat="1" x14ac:dyDescent="0.25">
      <c r="C83" s="34"/>
    </row>
    <row r="84" spans="3:3" s="7" customFormat="1" x14ac:dyDescent="0.25">
      <c r="C84" s="34"/>
    </row>
    <row r="85" spans="3:3" s="7" customFormat="1" x14ac:dyDescent="0.25">
      <c r="C85" s="34"/>
    </row>
    <row r="86" spans="3:3" s="7" customFormat="1" x14ac:dyDescent="0.25">
      <c r="C86" s="34"/>
    </row>
    <row r="87" spans="3:3" s="7" customFormat="1" x14ac:dyDescent="0.25">
      <c r="C87" s="34"/>
    </row>
    <row r="88" spans="3:3" s="7" customFormat="1" x14ac:dyDescent="0.25">
      <c r="C88" s="34"/>
    </row>
    <row r="89" spans="3:3" s="7" customFormat="1" x14ac:dyDescent="0.25">
      <c r="C89" s="34"/>
    </row>
    <row r="90" spans="3:3" s="7" customFormat="1" x14ac:dyDescent="0.25">
      <c r="C90" s="34"/>
    </row>
    <row r="91" spans="3:3" s="7" customFormat="1" x14ac:dyDescent="0.25">
      <c r="C91" s="34"/>
    </row>
    <row r="92" spans="3:3" s="7" customFormat="1" x14ac:dyDescent="0.25">
      <c r="C92" s="34"/>
    </row>
    <row r="93" spans="3:3" s="7" customFormat="1" x14ac:dyDescent="0.25">
      <c r="C93" s="34"/>
    </row>
    <row r="94" spans="3:3" s="7" customFormat="1" x14ac:dyDescent="0.25">
      <c r="C94" s="34"/>
    </row>
    <row r="95" spans="3:3" s="7" customFormat="1" x14ac:dyDescent="0.25">
      <c r="C95" s="34"/>
    </row>
    <row r="96" spans="3:3" s="7" customFormat="1" x14ac:dyDescent="0.25">
      <c r="C96" s="34"/>
    </row>
    <row r="97" spans="3:3" s="7" customFormat="1" x14ac:dyDescent="0.25">
      <c r="C97" s="34"/>
    </row>
    <row r="98" spans="3:3" s="7" customFormat="1" x14ac:dyDescent="0.25">
      <c r="C98" s="34"/>
    </row>
    <row r="99" spans="3:3" s="7" customFormat="1" x14ac:dyDescent="0.25">
      <c r="C99" s="34"/>
    </row>
    <row r="100" spans="3:3" s="7" customFormat="1" x14ac:dyDescent="0.25">
      <c r="C100" s="34"/>
    </row>
    <row r="101" spans="3:3" s="7" customFormat="1" x14ac:dyDescent="0.25">
      <c r="C101" s="34"/>
    </row>
    <row r="102" spans="3:3" s="7" customFormat="1" x14ac:dyDescent="0.25">
      <c r="C102" s="34"/>
    </row>
    <row r="103" spans="3:3" s="7" customFormat="1" x14ac:dyDescent="0.25">
      <c r="C103" s="34"/>
    </row>
    <row r="104" spans="3:3" s="7" customFormat="1" x14ac:dyDescent="0.25">
      <c r="C104" s="34"/>
    </row>
    <row r="105" spans="3:3" s="7" customFormat="1" x14ac:dyDescent="0.25">
      <c r="C105" s="34"/>
    </row>
    <row r="106" spans="3:3" s="7" customFormat="1" x14ac:dyDescent="0.25">
      <c r="C106" s="34"/>
    </row>
    <row r="107" spans="3:3" s="7" customFormat="1" x14ac:dyDescent="0.25">
      <c r="C107" s="34"/>
    </row>
    <row r="108" spans="3:3" s="7" customFormat="1" x14ac:dyDescent="0.25">
      <c r="C108" s="34"/>
    </row>
    <row r="109" spans="3:3" s="7" customFormat="1" x14ac:dyDescent="0.25">
      <c r="C109" s="34"/>
    </row>
    <row r="110" spans="3:3" s="7" customFormat="1" x14ac:dyDescent="0.25">
      <c r="C110" s="34"/>
    </row>
    <row r="111" spans="3:3" s="7" customFormat="1" x14ac:dyDescent="0.25">
      <c r="C111" s="34"/>
    </row>
    <row r="112" spans="3:3" s="7" customFormat="1" x14ac:dyDescent="0.25">
      <c r="C112" s="34"/>
    </row>
    <row r="113" spans="3:3" s="7" customFormat="1" x14ac:dyDescent="0.25">
      <c r="C113" s="34"/>
    </row>
    <row r="114" spans="3:3" s="7" customFormat="1" x14ac:dyDescent="0.25">
      <c r="C114" s="34"/>
    </row>
    <row r="115" spans="3:3" s="7" customFormat="1" x14ac:dyDescent="0.25">
      <c r="C115" s="34"/>
    </row>
    <row r="116" spans="3:3" s="7" customFormat="1" x14ac:dyDescent="0.25">
      <c r="C116" s="34"/>
    </row>
    <row r="117" spans="3:3" s="7" customFormat="1" x14ac:dyDescent="0.25">
      <c r="C117" s="34"/>
    </row>
    <row r="118" spans="3:3" s="7" customFormat="1" x14ac:dyDescent="0.25">
      <c r="C118" s="34"/>
    </row>
    <row r="119" spans="3:3" s="7" customFormat="1" x14ac:dyDescent="0.25">
      <c r="C119" s="34"/>
    </row>
    <row r="120" spans="3:3" s="7" customFormat="1" x14ac:dyDescent="0.25">
      <c r="C120" s="34"/>
    </row>
    <row r="121" spans="3:3" s="7" customFormat="1" x14ac:dyDescent="0.25">
      <c r="C121" s="34"/>
    </row>
    <row r="122" spans="3:3" s="7" customFormat="1" x14ac:dyDescent="0.25">
      <c r="C122" s="34"/>
    </row>
    <row r="123" spans="3:3" s="7" customFormat="1" x14ac:dyDescent="0.25">
      <c r="C123" s="34"/>
    </row>
    <row r="124" spans="3:3" s="7" customFormat="1" x14ac:dyDescent="0.25">
      <c r="C124" s="34"/>
    </row>
    <row r="125" spans="3:3" s="7" customFormat="1" x14ac:dyDescent="0.25">
      <c r="C125" s="34"/>
    </row>
    <row r="126" spans="3:3" s="7" customFormat="1" x14ac:dyDescent="0.25">
      <c r="C126" s="34"/>
    </row>
    <row r="127" spans="3:3" s="7" customFormat="1" x14ac:dyDescent="0.25">
      <c r="C127" s="34"/>
    </row>
    <row r="128" spans="3:3" s="7" customFormat="1" x14ac:dyDescent="0.25">
      <c r="C128" s="34"/>
    </row>
    <row r="129" spans="3:3" s="7" customFormat="1" x14ac:dyDescent="0.25">
      <c r="C129" s="34"/>
    </row>
    <row r="130" spans="3:3" s="7" customFormat="1" x14ac:dyDescent="0.25">
      <c r="C130" s="34"/>
    </row>
    <row r="131" spans="3:3" s="7" customFormat="1" x14ac:dyDescent="0.25">
      <c r="C131" s="34"/>
    </row>
    <row r="132" spans="3:3" s="7" customFormat="1" x14ac:dyDescent="0.25">
      <c r="C132" s="34"/>
    </row>
    <row r="133" spans="3:3" s="7" customFormat="1" x14ac:dyDescent="0.25">
      <c r="C133" s="34"/>
    </row>
    <row r="134" spans="3:3" s="7" customFormat="1" x14ac:dyDescent="0.25">
      <c r="C134" s="34"/>
    </row>
    <row r="135" spans="3:3" s="7" customFormat="1" x14ac:dyDescent="0.25">
      <c r="C135" s="34"/>
    </row>
    <row r="136" spans="3:3" s="7" customFormat="1" x14ac:dyDescent="0.25">
      <c r="C136" s="34"/>
    </row>
    <row r="137" spans="3:3" s="7" customFormat="1" x14ac:dyDescent="0.25">
      <c r="C137" s="34"/>
    </row>
    <row r="138" spans="3:3" s="7" customFormat="1" x14ac:dyDescent="0.25">
      <c r="C138" s="34"/>
    </row>
    <row r="139" spans="3:3" s="7" customFormat="1" x14ac:dyDescent="0.25">
      <c r="C139" s="34"/>
    </row>
    <row r="140" spans="3:3" s="7" customFormat="1" x14ac:dyDescent="0.25">
      <c r="C140" s="34"/>
    </row>
    <row r="141" spans="3:3" s="7" customFormat="1" x14ac:dyDescent="0.25">
      <c r="C141" s="34"/>
    </row>
    <row r="142" spans="3:3" s="7" customFormat="1" x14ac:dyDescent="0.25">
      <c r="C142" s="34"/>
    </row>
    <row r="143" spans="3:3" s="7" customFormat="1" x14ac:dyDescent="0.25">
      <c r="C143" s="34"/>
    </row>
    <row r="144" spans="3:3" s="7" customFormat="1" x14ac:dyDescent="0.25">
      <c r="C144" s="34"/>
    </row>
    <row r="145" spans="3:3" s="7" customFormat="1" x14ac:dyDescent="0.25">
      <c r="C145" s="34"/>
    </row>
    <row r="146" spans="3:3" s="7" customFormat="1" x14ac:dyDescent="0.25">
      <c r="C146" s="34"/>
    </row>
    <row r="147" spans="3:3" s="7" customFormat="1" x14ac:dyDescent="0.25">
      <c r="C147" s="34"/>
    </row>
    <row r="148" spans="3:3" s="7" customFormat="1" x14ac:dyDescent="0.25">
      <c r="C148" s="34"/>
    </row>
    <row r="149" spans="3:3" s="7" customFormat="1" x14ac:dyDescent="0.25">
      <c r="C149" s="34"/>
    </row>
    <row r="150" spans="3:3" s="7" customFormat="1" x14ac:dyDescent="0.25">
      <c r="C150" s="34"/>
    </row>
    <row r="151" spans="3:3" s="7" customFormat="1" x14ac:dyDescent="0.25">
      <c r="C151" s="34"/>
    </row>
    <row r="152" spans="3:3" s="7" customFormat="1" x14ac:dyDescent="0.25">
      <c r="C152" s="34"/>
    </row>
    <row r="153" spans="3:3" s="7" customFormat="1" x14ac:dyDescent="0.25">
      <c r="C153" s="34"/>
    </row>
    <row r="154" spans="3:3" s="7" customFormat="1" x14ac:dyDescent="0.25">
      <c r="C154" s="34"/>
    </row>
    <row r="155" spans="3:3" s="7" customFormat="1" x14ac:dyDescent="0.25">
      <c r="C155" s="34"/>
    </row>
    <row r="156" spans="3:3" s="7" customFormat="1" x14ac:dyDescent="0.25">
      <c r="C156" s="34"/>
    </row>
    <row r="157" spans="3:3" s="7" customFormat="1" x14ac:dyDescent="0.25">
      <c r="C157" s="34"/>
    </row>
    <row r="158" spans="3:3" s="7" customFormat="1" x14ac:dyDescent="0.25">
      <c r="C158" s="34"/>
    </row>
    <row r="159" spans="3:3" s="7" customFormat="1" x14ac:dyDescent="0.25">
      <c r="C159" s="34"/>
    </row>
    <row r="160" spans="3:3" s="7" customFormat="1" x14ac:dyDescent="0.25">
      <c r="C160" s="34"/>
    </row>
    <row r="161" spans="3:3" s="7" customFormat="1" x14ac:dyDescent="0.25">
      <c r="C161" s="34"/>
    </row>
    <row r="162" spans="3:3" s="7" customFormat="1" x14ac:dyDescent="0.25">
      <c r="C162" s="34"/>
    </row>
    <row r="163" spans="3:3" s="7" customFormat="1" x14ac:dyDescent="0.25">
      <c r="C163" s="34"/>
    </row>
    <row r="164" spans="3:3" s="7" customFormat="1" x14ac:dyDescent="0.25">
      <c r="C164" s="34"/>
    </row>
    <row r="165" spans="3:3" s="7" customFormat="1" x14ac:dyDescent="0.25">
      <c r="C165" s="34"/>
    </row>
    <row r="166" spans="3:3" s="7" customFormat="1" x14ac:dyDescent="0.25">
      <c r="C166" s="34"/>
    </row>
    <row r="167" spans="3:3" s="7" customFormat="1" x14ac:dyDescent="0.25">
      <c r="C167" s="34"/>
    </row>
    <row r="168" spans="3:3" s="7" customFormat="1" x14ac:dyDescent="0.25">
      <c r="C168" s="34"/>
    </row>
    <row r="169" spans="3:3" s="7" customFormat="1" x14ac:dyDescent="0.25">
      <c r="C169" s="34"/>
    </row>
    <row r="170" spans="3:3" s="7" customFormat="1" x14ac:dyDescent="0.25">
      <c r="C170" s="34"/>
    </row>
    <row r="171" spans="3:3" s="7" customFormat="1" x14ac:dyDescent="0.25">
      <c r="C171" s="34"/>
    </row>
    <row r="172" spans="3:3" s="7" customFormat="1" x14ac:dyDescent="0.25">
      <c r="C172" s="34"/>
    </row>
    <row r="173" spans="3:3" s="7" customFormat="1" x14ac:dyDescent="0.25">
      <c r="C173" s="34"/>
    </row>
    <row r="174" spans="3:3" s="7" customFormat="1" x14ac:dyDescent="0.25">
      <c r="C174" s="34"/>
    </row>
    <row r="175" spans="3:3" s="7" customFormat="1" x14ac:dyDescent="0.25">
      <c r="C175" s="34"/>
    </row>
    <row r="176" spans="3:3" s="7" customFormat="1" x14ac:dyDescent="0.25">
      <c r="C176" s="34"/>
    </row>
    <row r="177" spans="3:3" s="7" customFormat="1" x14ac:dyDescent="0.25">
      <c r="C177" s="34"/>
    </row>
    <row r="178" spans="3:3" s="7" customFormat="1" x14ac:dyDescent="0.25">
      <c r="C178" s="34"/>
    </row>
    <row r="179" spans="3:3" s="7" customFormat="1" x14ac:dyDescent="0.25">
      <c r="C179" s="34"/>
    </row>
    <row r="180" spans="3:3" s="7" customFormat="1" x14ac:dyDescent="0.25">
      <c r="C180" s="34"/>
    </row>
    <row r="181" spans="3:3" s="7" customFormat="1" x14ac:dyDescent="0.25">
      <c r="C181" s="34"/>
    </row>
    <row r="182" spans="3:3" s="7" customFormat="1" x14ac:dyDescent="0.25">
      <c r="C182" s="34"/>
    </row>
    <row r="183" spans="3:3" s="7" customFormat="1" x14ac:dyDescent="0.25">
      <c r="C183" s="34"/>
    </row>
    <row r="184" spans="3:3" s="7" customFormat="1" x14ac:dyDescent="0.25">
      <c r="C184" s="34"/>
    </row>
    <row r="185" spans="3:3" s="7" customFormat="1" x14ac:dyDescent="0.25">
      <c r="C185" s="34"/>
    </row>
    <row r="186" spans="3:3" s="7" customFormat="1" x14ac:dyDescent="0.25">
      <c r="C186" s="34"/>
    </row>
    <row r="187" spans="3:3" s="7" customFormat="1" x14ac:dyDescent="0.25">
      <c r="C187" s="34"/>
    </row>
    <row r="188" spans="3:3" s="7" customFormat="1" x14ac:dyDescent="0.25">
      <c r="C188" s="34"/>
    </row>
    <row r="189" spans="3:3" s="7" customFormat="1" x14ac:dyDescent="0.25">
      <c r="C189" s="34"/>
    </row>
    <row r="190" spans="3:3" s="7" customFormat="1" x14ac:dyDescent="0.25">
      <c r="C190" s="34"/>
    </row>
    <row r="191" spans="3:3" s="7" customFormat="1" x14ac:dyDescent="0.25">
      <c r="C191" s="34"/>
    </row>
    <row r="192" spans="3:3" s="7" customFormat="1" x14ac:dyDescent="0.25">
      <c r="C192" s="34"/>
    </row>
    <row r="193" spans="3:3" s="7" customFormat="1" x14ac:dyDescent="0.25">
      <c r="C193" s="34"/>
    </row>
    <row r="194" spans="3:3" s="7" customFormat="1" x14ac:dyDescent="0.25">
      <c r="C194" s="34"/>
    </row>
    <row r="195" spans="3:3" s="7" customFormat="1" x14ac:dyDescent="0.25">
      <c r="C195" s="34"/>
    </row>
    <row r="196" spans="3:3" s="7" customFormat="1" x14ac:dyDescent="0.25">
      <c r="C196" s="34"/>
    </row>
    <row r="197" spans="3:3" s="7" customFormat="1" x14ac:dyDescent="0.25">
      <c r="C197" s="34"/>
    </row>
    <row r="198" spans="3:3" s="7" customFormat="1" x14ac:dyDescent="0.25">
      <c r="C198" s="34"/>
    </row>
    <row r="199" spans="3:3" s="7" customFormat="1" x14ac:dyDescent="0.25">
      <c r="C199" s="34"/>
    </row>
    <row r="200" spans="3:3" s="7" customFormat="1" x14ac:dyDescent="0.25">
      <c r="C200" s="34"/>
    </row>
    <row r="201" spans="3:3" s="7" customFormat="1" x14ac:dyDescent="0.25">
      <c r="C201" s="34"/>
    </row>
    <row r="202" spans="3:3" s="7" customFormat="1" x14ac:dyDescent="0.25">
      <c r="C202" s="34"/>
    </row>
    <row r="203" spans="3:3" s="7" customFormat="1" x14ac:dyDescent="0.25">
      <c r="C203" s="34"/>
    </row>
    <row r="204" spans="3:3" s="7" customFormat="1" x14ac:dyDescent="0.25">
      <c r="C204" s="34"/>
    </row>
    <row r="205" spans="3:3" s="7" customFormat="1" x14ac:dyDescent="0.25">
      <c r="C205" s="34"/>
    </row>
    <row r="206" spans="3:3" s="7" customFormat="1" x14ac:dyDescent="0.25">
      <c r="C206" s="34"/>
    </row>
    <row r="207" spans="3:3" s="7" customFormat="1" x14ac:dyDescent="0.25">
      <c r="C207" s="34"/>
    </row>
    <row r="208" spans="3:3" s="7" customFormat="1" x14ac:dyDescent="0.25">
      <c r="C208" s="34"/>
    </row>
    <row r="209" spans="3:3" s="7" customFormat="1" x14ac:dyDescent="0.25">
      <c r="C209" s="34"/>
    </row>
    <row r="210" spans="3:3" s="7" customFormat="1" x14ac:dyDescent="0.25">
      <c r="C210" s="34"/>
    </row>
    <row r="211" spans="3:3" s="7" customFormat="1" x14ac:dyDescent="0.25">
      <c r="C211" s="34"/>
    </row>
    <row r="212" spans="3:3" s="7" customFormat="1" x14ac:dyDescent="0.25">
      <c r="C212" s="34"/>
    </row>
    <row r="213" spans="3:3" s="7" customFormat="1" x14ac:dyDescent="0.25">
      <c r="C213" s="34"/>
    </row>
    <row r="214" spans="3:3" s="7" customFormat="1" x14ac:dyDescent="0.25">
      <c r="C214" s="34"/>
    </row>
    <row r="215" spans="3:3" s="7" customFormat="1" x14ac:dyDescent="0.25">
      <c r="C215" s="34"/>
    </row>
    <row r="216" spans="3:3" s="7" customFormat="1" x14ac:dyDescent="0.25">
      <c r="C216" s="34"/>
    </row>
    <row r="217" spans="3:3" s="7" customFormat="1" x14ac:dyDescent="0.25">
      <c r="C217" s="34"/>
    </row>
    <row r="218" spans="3:3" s="7" customFormat="1" x14ac:dyDescent="0.25">
      <c r="C218" s="34"/>
    </row>
    <row r="219" spans="3:3" s="7" customFormat="1" x14ac:dyDescent="0.25">
      <c r="C219" s="34"/>
    </row>
    <row r="220" spans="3:3" s="7" customFormat="1" x14ac:dyDescent="0.25">
      <c r="C220" s="34"/>
    </row>
    <row r="221" spans="3:3" s="7" customFormat="1" x14ac:dyDescent="0.25">
      <c r="C221" s="34"/>
    </row>
    <row r="222" spans="3:3" s="7" customFormat="1" x14ac:dyDescent="0.25">
      <c r="C222" s="34"/>
    </row>
    <row r="223" spans="3:3" s="7" customFormat="1" x14ac:dyDescent="0.25">
      <c r="C223" s="34"/>
    </row>
    <row r="224" spans="3:3" s="7" customFormat="1" x14ac:dyDescent="0.25">
      <c r="C224" s="34"/>
    </row>
    <row r="225" spans="2:3" s="7" customFormat="1" x14ac:dyDescent="0.25">
      <c r="C225" s="34"/>
    </row>
    <row r="226" spans="2:3" s="7" customFormat="1" x14ac:dyDescent="0.25">
      <c r="C226" s="34"/>
    </row>
    <row r="227" spans="2:3" s="7" customFormat="1" x14ac:dyDescent="0.25">
      <c r="C227" s="34"/>
    </row>
    <row r="228" spans="2:3" s="7" customFormat="1" x14ac:dyDescent="0.25">
      <c r="C228" s="34"/>
    </row>
    <row r="229" spans="2:3" s="7" customFormat="1" x14ac:dyDescent="0.25">
      <c r="B229" s="6"/>
      <c r="C229" s="34"/>
    </row>
  </sheetData>
  <mergeCells count="11">
    <mergeCell ref="J29:L29"/>
    <mergeCell ref="J30:L30"/>
    <mergeCell ref="J24:L24"/>
    <mergeCell ref="J25:L25"/>
    <mergeCell ref="J26:L26"/>
    <mergeCell ref="J27:L27"/>
    <mergeCell ref="K11:M15"/>
    <mergeCell ref="J11:J15"/>
    <mergeCell ref="I22:L22"/>
    <mergeCell ref="D3:M6"/>
    <mergeCell ref="J28:L28"/>
  </mergeCells>
  <dataValidations disablePrompts="1" count="2">
    <dataValidation type="list" allowBlank="1" showInputMessage="1" showErrorMessage="1" sqref="E15" xr:uid="{00000000-0002-0000-0100-000000000000}">
      <formula1>$AA$11:$AA$12</formula1>
    </dataValidation>
    <dataValidation type="list" allowBlank="1" showInputMessage="1" showErrorMessage="1" sqref="H15:I15" xr:uid="{00000000-0002-0000-0100-000001000000}">
      <formula1>$AA$16:$AA$19</formula1>
    </dataValidation>
  </dataValidations>
  <pageMargins left="0.7" right="0.7" top="0.75" bottom="0.75" header="0.3" footer="0.3"/>
  <pageSetup paperSize="8" scale="54" orientation="landscape" r:id="rId1"/>
  <headerFooter>
    <oddHeader>&amp;L&amp;"arial"&amp;10&amp;K737373ADNOC Classification: Internal&amp;1#</oddHeader>
  </headerFooter>
  <customProperties>
    <customPr name="EpmWorksheetKeyString_GUID" r:id="rId2"/>
  </customProperties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A240"/>
  <sheetViews>
    <sheetView topLeftCell="A4" zoomScale="48" zoomScaleNormal="51" workbookViewId="0">
      <selection activeCell="Z42" sqref="Z42"/>
    </sheetView>
  </sheetViews>
  <sheetFormatPr defaultRowHeight="15" x14ac:dyDescent="0.25"/>
  <cols>
    <col min="1" max="1" width="3.85546875" style="2" customWidth="1"/>
    <col min="2" max="2" width="2.7109375" style="6" customWidth="1"/>
    <col min="3" max="3" width="2.7109375" style="34" customWidth="1"/>
    <col min="4" max="4" width="47" customWidth="1"/>
    <col min="5" max="5" width="38.7109375" customWidth="1"/>
    <col min="6" max="7" width="29" customWidth="1"/>
    <col min="8" max="8" width="27.5703125" customWidth="1"/>
    <col min="9" max="9" width="27.28515625" customWidth="1"/>
    <col min="10" max="10" width="24.140625" customWidth="1"/>
    <col min="11" max="11" width="27" customWidth="1"/>
    <col min="12" max="12" width="26.7109375" customWidth="1"/>
    <col min="13" max="13" width="42.140625" customWidth="1"/>
    <col min="14" max="14" width="35.7109375" customWidth="1"/>
    <col min="15" max="15" width="3" style="7" customWidth="1"/>
    <col min="16" max="16" width="2.42578125" customWidth="1"/>
    <col min="17" max="26" width="9.140625" style="2"/>
  </cols>
  <sheetData>
    <row r="1" spans="1:27" ht="15.75" thickBot="1" x14ac:dyDescent="0.3">
      <c r="B1" s="9"/>
      <c r="C1" s="72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P1" s="2"/>
    </row>
    <row r="2" spans="1:27" x14ac:dyDescent="0.25">
      <c r="B2" s="3"/>
      <c r="C2" s="73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5"/>
      <c r="P2" s="2"/>
    </row>
    <row r="3" spans="1:27" ht="15" customHeight="1" x14ac:dyDescent="0.25">
      <c r="D3" s="199" t="s">
        <v>64</v>
      </c>
      <c r="E3" s="199"/>
      <c r="F3" s="199"/>
      <c r="G3" s="199"/>
      <c r="H3" s="199"/>
      <c r="I3" s="199"/>
      <c r="J3" s="199"/>
      <c r="K3" s="199"/>
      <c r="L3" s="199"/>
      <c r="M3" s="199"/>
      <c r="N3" s="199"/>
      <c r="O3" s="8"/>
      <c r="P3" s="2"/>
    </row>
    <row r="4" spans="1:27" ht="15" customHeight="1" x14ac:dyDescent="0.25">
      <c r="D4" s="199"/>
      <c r="E4" s="199"/>
      <c r="F4" s="199"/>
      <c r="G4" s="199"/>
      <c r="H4" s="199"/>
      <c r="I4" s="199"/>
      <c r="J4" s="199"/>
      <c r="K4" s="199"/>
      <c r="L4" s="199"/>
      <c r="M4" s="199"/>
      <c r="N4" s="199"/>
      <c r="O4" s="8"/>
      <c r="P4" s="2"/>
    </row>
    <row r="5" spans="1:27" ht="31.5" customHeight="1" x14ac:dyDescent="0.25">
      <c r="D5" s="199"/>
      <c r="E5" s="199"/>
      <c r="F5" s="199"/>
      <c r="G5" s="199"/>
      <c r="H5" s="199"/>
      <c r="I5" s="199"/>
      <c r="J5" s="199"/>
      <c r="K5" s="199"/>
      <c r="L5" s="199"/>
      <c r="M5" s="199"/>
      <c r="N5" s="199"/>
      <c r="O5" s="8"/>
      <c r="P5" s="2"/>
    </row>
    <row r="6" spans="1:27" ht="15" customHeight="1" x14ac:dyDescent="0.25">
      <c r="D6" s="199"/>
      <c r="E6" s="199"/>
      <c r="F6" s="199"/>
      <c r="G6" s="199"/>
      <c r="H6" s="199"/>
      <c r="I6" s="199"/>
      <c r="J6" s="199"/>
      <c r="K6" s="199"/>
      <c r="L6" s="199"/>
      <c r="M6" s="199"/>
      <c r="N6" s="199"/>
      <c r="O6" s="8"/>
      <c r="P6" s="2"/>
    </row>
    <row r="7" spans="1:27" x14ac:dyDescent="0.25"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8"/>
      <c r="P7" s="2"/>
    </row>
    <row r="8" spans="1:27" x14ac:dyDescent="0.25"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8"/>
      <c r="P8" s="2"/>
    </row>
    <row r="9" spans="1:27" x14ac:dyDescent="0.25"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8"/>
      <c r="P9" s="2"/>
    </row>
    <row r="10" spans="1:27" s="62" customFormat="1" ht="26.25" x14ac:dyDescent="0.25">
      <c r="A10" s="58"/>
      <c r="B10" s="59"/>
      <c r="C10" s="74"/>
      <c r="D10" s="60" t="s">
        <v>6</v>
      </c>
      <c r="E10" s="60"/>
      <c r="F10" s="60"/>
      <c r="G10" s="60"/>
      <c r="H10" s="60"/>
      <c r="I10" s="60"/>
      <c r="J10" s="60"/>
      <c r="K10" s="60"/>
      <c r="L10" s="60"/>
      <c r="M10" s="60"/>
      <c r="N10" s="60"/>
      <c r="O10" s="61"/>
      <c r="P10" s="58"/>
      <c r="Q10" s="58"/>
      <c r="R10" s="58"/>
      <c r="S10" s="58"/>
      <c r="T10" s="58"/>
      <c r="U10" s="58"/>
      <c r="V10" s="58"/>
      <c r="W10" s="58"/>
      <c r="X10" s="58"/>
      <c r="Y10" s="58"/>
      <c r="Z10" s="58"/>
    </row>
    <row r="11" spans="1:27" x14ac:dyDescent="0.25">
      <c r="D11" s="10"/>
      <c r="E11" s="7"/>
      <c r="F11" s="7"/>
      <c r="G11" s="7"/>
      <c r="H11" s="7"/>
      <c r="I11" s="7"/>
      <c r="J11" s="7"/>
      <c r="K11" s="7"/>
      <c r="L11" s="7"/>
      <c r="M11" s="7"/>
      <c r="N11" s="7"/>
      <c r="O11" s="8"/>
      <c r="P11" s="2"/>
      <c r="Z11"/>
    </row>
    <row r="12" spans="1:27" ht="20.100000000000001" customHeight="1" x14ac:dyDescent="0.35">
      <c r="D12" s="25" t="s">
        <v>0</v>
      </c>
      <c r="E12" s="19"/>
      <c r="F12" s="11"/>
      <c r="G12" s="25" t="s">
        <v>10</v>
      </c>
      <c r="H12" s="27"/>
      <c r="I12" s="29"/>
      <c r="J12" s="196" t="s">
        <v>5</v>
      </c>
      <c r="K12" s="195"/>
      <c r="L12" s="195"/>
      <c r="M12" s="195"/>
      <c r="N12" s="95"/>
      <c r="O12" s="8"/>
      <c r="P12" s="2"/>
      <c r="Z12"/>
      <c r="AA12" s="37" t="s">
        <v>20</v>
      </c>
    </row>
    <row r="13" spans="1:27" ht="20.100000000000001" customHeight="1" x14ac:dyDescent="0.35">
      <c r="D13" s="10"/>
      <c r="E13" s="20"/>
      <c r="F13" s="7"/>
      <c r="G13" s="26"/>
      <c r="H13" s="11"/>
      <c r="I13" s="11"/>
      <c r="J13" s="196"/>
      <c r="K13" s="195"/>
      <c r="L13" s="195"/>
      <c r="M13" s="195"/>
      <c r="N13" s="95"/>
      <c r="O13" s="8"/>
      <c r="P13" s="2"/>
      <c r="Z13"/>
      <c r="AA13" s="37" t="s">
        <v>21</v>
      </c>
    </row>
    <row r="14" spans="1:27" ht="20.100000000000001" customHeight="1" x14ac:dyDescent="0.35">
      <c r="D14" s="25" t="s">
        <v>53</v>
      </c>
      <c r="E14" s="19"/>
      <c r="F14" s="7"/>
      <c r="G14" s="25" t="s">
        <v>4</v>
      </c>
      <c r="H14" s="28"/>
      <c r="I14" s="29"/>
      <c r="J14" s="196"/>
      <c r="K14" s="195"/>
      <c r="L14" s="195"/>
      <c r="M14" s="195"/>
      <c r="N14" s="95"/>
      <c r="O14" s="8"/>
      <c r="P14" s="2"/>
      <c r="Z14"/>
      <c r="AA14" s="37"/>
    </row>
    <row r="15" spans="1:27" ht="20.100000000000001" customHeight="1" x14ac:dyDescent="0.35">
      <c r="F15" s="7"/>
      <c r="G15" s="7"/>
      <c r="H15" s="7"/>
      <c r="I15" s="7"/>
      <c r="J15" s="196"/>
      <c r="K15" s="195"/>
      <c r="L15" s="195"/>
      <c r="M15" s="195"/>
      <c r="N15" s="95"/>
      <c r="O15" s="8"/>
      <c r="P15" s="2"/>
      <c r="Z15"/>
      <c r="AA15" s="37"/>
    </row>
    <row r="16" spans="1:27" ht="20.100000000000001" customHeight="1" x14ac:dyDescent="0.35">
      <c r="D16" s="25" t="s">
        <v>19</v>
      </c>
      <c r="E16" s="19"/>
      <c r="F16" s="7"/>
      <c r="G16" s="25" t="s">
        <v>25</v>
      </c>
      <c r="H16" s="27"/>
      <c r="I16" s="48"/>
      <c r="J16" s="196"/>
      <c r="K16" s="195"/>
      <c r="L16" s="195"/>
      <c r="M16" s="195"/>
      <c r="N16" s="95"/>
      <c r="O16" s="8"/>
      <c r="P16" s="2"/>
      <c r="Z16"/>
      <c r="AA16" s="37"/>
    </row>
    <row r="17" spans="1:27" s="34" customFormat="1" ht="20.100000000000001" customHeight="1" x14ac:dyDescent="0.35">
      <c r="A17" s="36"/>
      <c r="N17" s="96"/>
      <c r="O17" s="36"/>
      <c r="AA17" s="38" t="s">
        <v>22</v>
      </c>
    </row>
    <row r="18" spans="1:27" s="34" customFormat="1" ht="20.100000000000001" customHeight="1" x14ac:dyDescent="0.35">
      <c r="A18" s="36"/>
      <c r="D18" s="25" t="s">
        <v>1</v>
      </c>
      <c r="E18" s="19"/>
      <c r="N18" s="96"/>
      <c r="O18" s="36"/>
      <c r="AA18" s="38" t="s">
        <v>23</v>
      </c>
    </row>
    <row r="19" spans="1:27" s="34" customFormat="1" ht="20.100000000000001" customHeight="1" x14ac:dyDescent="0.35">
      <c r="A19" s="36"/>
      <c r="N19" s="96"/>
      <c r="O19" s="36"/>
      <c r="AA19" s="38" t="s">
        <v>24</v>
      </c>
    </row>
    <row r="20" spans="1:27" s="66" customFormat="1" ht="26.25" x14ac:dyDescent="0.25">
      <c r="A20" s="63"/>
      <c r="B20" s="64"/>
      <c r="C20" s="75"/>
      <c r="D20" s="60" t="s">
        <v>46</v>
      </c>
      <c r="E20" s="60"/>
      <c r="F20" s="60"/>
      <c r="G20" s="60"/>
      <c r="H20" s="60"/>
      <c r="I20" s="60"/>
      <c r="J20" s="60"/>
      <c r="K20" s="60"/>
      <c r="L20" s="60"/>
      <c r="M20" s="60"/>
      <c r="N20" s="60"/>
      <c r="O20" s="65"/>
      <c r="P20" s="63"/>
      <c r="Q20" s="63"/>
      <c r="R20" s="63"/>
      <c r="S20" s="63"/>
      <c r="T20" s="63"/>
      <c r="U20" s="63"/>
      <c r="V20" s="63"/>
      <c r="W20" s="63"/>
      <c r="X20" s="63"/>
      <c r="Y20" s="63"/>
      <c r="Z20" s="63"/>
    </row>
    <row r="21" spans="1:27" x14ac:dyDescent="0.25">
      <c r="F21" s="7"/>
      <c r="G21" s="7"/>
      <c r="H21" s="7"/>
      <c r="I21" s="7"/>
      <c r="J21" s="7"/>
      <c r="K21" s="7"/>
      <c r="L21" s="7"/>
      <c r="M21" s="7"/>
      <c r="N21" s="7"/>
      <c r="O21" s="8"/>
      <c r="P21" s="2"/>
    </row>
    <row r="22" spans="1:27" s="18" customFormat="1" ht="24.95" customHeight="1" x14ac:dyDescent="0.3">
      <c r="A22" s="15"/>
      <c r="B22" s="16"/>
      <c r="C22" s="53"/>
      <c r="D22" s="205" t="s">
        <v>37</v>
      </c>
      <c r="E22" s="206"/>
      <c r="F22" s="206"/>
      <c r="G22" s="206"/>
      <c r="H22" s="206"/>
      <c r="I22" s="70"/>
      <c r="J22" s="205" t="s">
        <v>7</v>
      </c>
      <c r="K22" s="206"/>
      <c r="L22" s="206"/>
      <c r="M22" s="207"/>
      <c r="N22" s="70"/>
      <c r="O22" s="17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</row>
    <row r="23" spans="1:27" s="51" customFormat="1" ht="20.25" customHeight="1" x14ac:dyDescent="0.3">
      <c r="B23" s="52"/>
      <c r="C23" s="53"/>
      <c r="D23" s="71"/>
      <c r="E23" s="71"/>
      <c r="F23" s="54"/>
      <c r="G23" s="54"/>
      <c r="H23" s="54"/>
      <c r="I23" s="54"/>
      <c r="J23" s="54"/>
      <c r="K23" s="54"/>
      <c r="L23" s="54"/>
      <c r="M23" s="54"/>
      <c r="N23" s="54"/>
      <c r="O23" s="55"/>
    </row>
    <row r="24" spans="1:27" s="51" customFormat="1" ht="79.5" customHeight="1" x14ac:dyDescent="0.3">
      <c r="B24" s="52"/>
      <c r="C24" s="53"/>
      <c r="D24" s="84" t="s">
        <v>39</v>
      </c>
      <c r="E24" s="84" t="s">
        <v>54</v>
      </c>
      <c r="F24" s="84" t="s">
        <v>55</v>
      </c>
      <c r="G24" s="84" t="s">
        <v>38</v>
      </c>
      <c r="H24" s="54"/>
      <c r="I24" s="54"/>
      <c r="J24" s="79" t="s">
        <v>8</v>
      </c>
      <c r="K24" s="201" t="s">
        <v>3</v>
      </c>
      <c r="L24" s="202"/>
      <c r="M24" s="202"/>
      <c r="N24" s="54"/>
      <c r="O24" s="55"/>
    </row>
    <row r="25" spans="1:27" s="51" customFormat="1" ht="24.95" customHeight="1" x14ac:dyDescent="0.3">
      <c r="B25" s="52"/>
      <c r="C25" s="53"/>
      <c r="D25" s="69" t="s">
        <v>48</v>
      </c>
      <c r="E25" s="87">
        <v>1000000</v>
      </c>
      <c r="F25" s="97">
        <v>25</v>
      </c>
      <c r="G25" s="88">
        <f>E25*(F25/100)</f>
        <v>250000</v>
      </c>
      <c r="H25" s="54"/>
      <c r="I25" s="54"/>
      <c r="J25" s="85">
        <v>1</v>
      </c>
      <c r="K25" s="203"/>
      <c r="L25" s="203"/>
      <c r="M25" s="203"/>
      <c r="N25" s="54"/>
      <c r="O25" s="55"/>
    </row>
    <row r="26" spans="1:27" s="51" customFormat="1" ht="24.95" customHeight="1" x14ac:dyDescent="0.3">
      <c r="B26" s="52"/>
      <c r="C26" s="53"/>
      <c r="D26" s="69" t="s">
        <v>49</v>
      </c>
      <c r="E26" s="87">
        <v>2500000</v>
      </c>
      <c r="F26" s="97">
        <v>26</v>
      </c>
      <c r="G26" s="88">
        <f>E26*F26/100</f>
        <v>650000</v>
      </c>
      <c r="H26" s="54"/>
      <c r="I26" s="54"/>
      <c r="J26" s="85">
        <v>2</v>
      </c>
      <c r="K26" s="204"/>
      <c r="L26" s="204"/>
      <c r="M26" s="204"/>
      <c r="N26" s="54"/>
      <c r="O26" s="55"/>
    </row>
    <row r="27" spans="1:27" s="51" customFormat="1" ht="24.95" customHeight="1" x14ac:dyDescent="0.3">
      <c r="B27" s="52"/>
      <c r="C27" s="53"/>
      <c r="D27" s="69" t="s">
        <v>50</v>
      </c>
      <c r="E27" s="87">
        <v>2500000</v>
      </c>
      <c r="F27" s="97">
        <v>27</v>
      </c>
      <c r="G27" s="88">
        <f>E27*F27/100</f>
        <v>675000</v>
      </c>
      <c r="H27" s="54"/>
      <c r="I27" s="54"/>
      <c r="J27" s="86">
        <v>3</v>
      </c>
      <c r="K27" s="200"/>
      <c r="L27" s="200"/>
      <c r="M27" s="200"/>
      <c r="N27" s="54"/>
      <c r="O27" s="55"/>
    </row>
    <row r="28" spans="1:27" s="51" customFormat="1" ht="24.95" customHeight="1" x14ac:dyDescent="0.3">
      <c r="B28" s="52"/>
      <c r="C28" s="53"/>
      <c r="D28" s="69" t="s">
        <v>51</v>
      </c>
      <c r="E28" s="87">
        <v>3000000</v>
      </c>
      <c r="F28" s="97">
        <v>28</v>
      </c>
      <c r="G28" s="88">
        <f>E28*F28/100</f>
        <v>840000</v>
      </c>
      <c r="H28" s="54"/>
      <c r="I28" s="54"/>
      <c r="J28" s="86">
        <v>4</v>
      </c>
      <c r="K28" s="200"/>
      <c r="L28" s="200"/>
      <c r="M28" s="200"/>
      <c r="N28" s="54"/>
      <c r="O28" s="55"/>
    </row>
    <row r="29" spans="1:27" s="51" customFormat="1" ht="24.95" customHeight="1" x14ac:dyDescent="0.3">
      <c r="B29" s="52"/>
      <c r="C29" s="53"/>
      <c r="D29" s="69" t="s">
        <v>52</v>
      </c>
      <c r="E29" s="87">
        <v>2000000</v>
      </c>
      <c r="F29" s="97">
        <v>29</v>
      </c>
      <c r="G29" s="88">
        <f>E29*F29/100</f>
        <v>580000</v>
      </c>
      <c r="H29" s="54"/>
      <c r="I29" s="54"/>
      <c r="J29" s="86">
        <v>5</v>
      </c>
      <c r="K29" s="200"/>
      <c r="L29" s="200"/>
      <c r="M29" s="200"/>
      <c r="N29" s="54"/>
      <c r="O29" s="55"/>
    </row>
    <row r="30" spans="1:27" s="51" customFormat="1" ht="24.95" customHeight="1" x14ac:dyDescent="0.3">
      <c r="B30" s="52"/>
      <c r="C30" s="53"/>
      <c r="D30" s="69" t="s">
        <v>2</v>
      </c>
      <c r="E30" s="90">
        <f>SUM(E25:E29)</f>
        <v>11000000</v>
      </c>
      <c r="F30" s="90"/>
      <c r="G30" s="90">
        <f>SUM(G25:G29)</f>
        <v>2995000</v>
      </c>
      <c r="H30" s="54"/>
      <c r="I30" s="54"/>
      <c r="J30" s="86">
        <v>6</v>
      </c>
      <c r="K30" s="200"/>
      <c r="L30" s="200"/>
      <c r="M30" s="200"/>
      <c r="N30" s="54"/>
      <c r="O30" s="55"/>
    </row>
    <row r="31" spans="1:27" s="51" customFormat="1" ht="24.95" customHeight="1" x14ac:dyDescent="0.3">
      <c r="B31" s="52"/>
      <c r="C31" s="53"/>
      <c r="D31" s="81" t="s">
        <v>41</v>
      </c>
      <c r="E31" s="82"/>
      <c r="F31" s="82"/>
      <c r="G31" s="89">
        <f>IFERROR(G30/E30,0)*100</f>
        <v>27.227272727272727</v>
      </c>
      <c r="H31" s="54"/>
      <c r="I31" s="34"/>
      <c r="J31" s="34"/>
      <c r="K31" s="34"/>
      <c r="L31" s="34"/>
      <c r="M31" s="54"/>
      <c r="N31" s="53"/>
      <c r="O31" s="55"/>
    </row>
    <row r="32" spans="1:27" s="49" customFormat="1" x14ac:dyDescent="0.25">
      <c r="B32" s="50"/>
      <c r="C32" s="34"/>
      <c r="D32" s="77"/>
      <c r="E32" s="77"/>
      <c r="F32" s="56"/>
      <c r="G32" s="56"/>
      <c r="H32" s="56"/>
      <c r="I32" s="34"/>
      <c r="J32" s="34"/>
      <c r="K32" s="34"/>
      <c r="L32" s="34"/>
      <c r="M32" s="34"/>
      <c r="N32" s="83"/>
      <c r="O32" s="57"/>
    </row>
    <row r="33" spans="1:26" s="49" customFormat="1" x14ac:dyDescent="0.25">
      <c r="B33" s="50"/>
      <c r="C33" s="34"/>
      <c r="D33" s="34"/>
      <c r="E33" s="34"/>
      <c r="F33" s="34"/>
      <c r="G33" s="34"/>
      <c r="H33" s="34"/>
      <c r="I33" s="34"/>
      <c r="J33" s="34"/>
      <c r="K33" s="34"/>
      <c r="L33" s="34"/>
      <c r="M33" s="34"/>
      <c r="N33" s="34"/>
      <c r="O33" s="36"/>
    </row>
    <row r="34" spans="1:26" s="49" customFormat="1" x14ac:dyDescent="0.25">
      <c r="B34" s="50"/>
      <c r="C34" s="34"/>
      <c r="D34" s="34"/>
      <c r="E34" s="34"/>
      <c r="F34" s="34"/>
      <c r="G34" s="34"/>
      <c r="H34" s="34"/>
      <c r="I34" s="34"/>
      <c r="J34" s="34"/>
      <c r="K34" s="7"/>
      <c r="L34" s="7"/>
      <c r="M34" s="7"/>
      <c r="N34" s="34"/>
      <c r="O34" s="36"/>
    </row>
    <row r="35" spans="1:26" s="49" customFormat="1" ht="15.75" thickBot="1" x14ac:dyDescent="0.3">
      <c r="B35" s="50"/>
      <c r="C35" s="34"/>
      <c r="D35" s="34"/>
      <c r="E35" s="34"/>
      <c r="F35" s="34"/>
      <c r="G35" s="34"/>
      <c r="H35" s="34"/>
      <c r="I35" s="34"/>
      <c r="J35" s="34"/>
      <c r="K35" s="7"/>
      <c r="L35" s="7"/>
      <c r="M35" s="7"/>
      <c r="N35" s="34"/>
      <c r="O35" s="36"/>
    </row>
    <row r="36" spans="1:26" s="49" customFormat="1" ht="21" x14ac:dyDescent="0.25">
      <c r="B36" s="50"/>
      <c r="C36" s="34"/>
      <c r="D36" s="34"/>
      <c r="E36" s="34"/>
      <c r="F36" s="34"/>
      <c r="G36" s="34"/>
      <c r="H36" s="34"/>
      <c r="I36" s="34"/>
      <c r="J36" s="34"/>
      <c r="K36" s="7"/>
      <c r="L36" s="92" t="s">
        <v>9</v>
      </c>
      <c r="M36" s="7"/>
      <c r="N36" s="34"/>
      <c r="O36" s="36"/>
    </row>
    <row r="37" spans="1:26" s="49" customFormat="1" x14ac:dyDescent="0.25">
      <c r="B37" s="50"/>
      <c r="C37" s="34"/>
      <c r="D37" s="34"/>
      <c r="E37" s="34"/>
      <c r="F37" s="34"/>
      <c r="G37" s="34"/>
      <c r="H37" s="34"/>
      <c r="I37" s="34"/>
      <c r="J37" s="34"/>
      <c r="K37" s="34"/>
      <c r="L37" s="34"/>
      <c r="M37" s="34"/>
      <c r="N37" s="34"/>
      <c r="O37" s="36"/>
    </row>
    <row r="38" spans="1:26" s="49" customFormat="1" x14ac:dyDescent="0.25">
      <c r="B38" s="50"/>
      <c r="C38" s="34"/>
      <c r="D38" s="34"/>
      <c r="E38" s="34"/>
      <c r="F38" s="34"/>
      <c r="G38" s="34"/>
      <c r="H38" s="34"/>
      <c r="I38" s="34"/>
      <c r="J38" s="34"/>
      <c r="K38" s="34"/>
      <c r="L38" s="34"/>
      <c r="M38" s="34"/>
      <c r="N38" s="34"/>
      <c r="O38" s="36"/>
    </row>
    <row r="39" spans="1:26" s="14" customFormat="1" ht="26.25" x14ac:dyDescent="0.25">
      <c r="A39" s="13"/>
      <c r="B39" s="23"/>
      <c r="C39" s="76"/>
      <c r="D39" s="60" t="s">
        <v>45</v>
      </c>
      <c r="E39" s="60"/>
      <c r="F39" s="60"/>
      <c r="G39" s="60"/>
      <c r="H39" s="60"/>
      <c r="I39" s="60"/>
      <c r="J39" s="60"/>
      <c r="K39" s="60"/>
      <c r="L39" s="60"/>
      <c r="M39" s="60"/>
      <c r="N39" s="60"/>
      <c r="O39" s="24"/>
      <c r="P39" s="13"/>
      <c r="Q39" s="13"/>
      <c r="R39" s="13"/>
      <c r="S39" s="13"/>
      <c r="T39" s="13"/>
      <c r="U39" s="13"/>
      <c r="V39" s="13"/>
      <c r="W39" s="13"/>
      <c r="X39" s="13"/>
      <c r="Y39" s="13"/>
      <c r="Z39" s="13"/>
    </row>
    <row r="40" spans="1:26" x14ac:dyDescent="0.25">
      <c r="D40" s="7"/>
      <c r="E40" s="7"/>
      <c r="F40" s="7"/>
      <c r="G40" s="7"/>
      <c r="H40" s="7"/>
      <c r="I40" s="7"/>
      <c r="J40" s="7"/>
      <c r="K40" s="7"/>
      <c r="L40" s="7"/>
      <c r="M40" s="7"/>
      <c r="N40" s="7"/>
      <c r="O40" s="8"/>
      <c r="P40" s="2"/>
    </row>
    <row r="41" spans="1:26" ht="21" x14ac:dyDescent="0.25">
      <c r="D41" s="94" t="s">
        <v>44</v>
      </c>
      <c r="E41" s="91">
        <v>11000000</v>
      </c>
      <c r="F41" s="7"/>
      <c r="G41" s="7"/>
      <c r="H41" s="7"/>
      <c r="I41" s="7"/>
      <c r="J41" s="7"/>
      <c r="K41" s="7"/>
      <c r="L41" s="7"/>
      <c r="M41" s="7"/>
      <c r="N41" s="7"/>
      <c r="O41" s="8"/>
      <c r="P41" s="2"/>
    </row>
    <row r="42" spans="1:26" ht="46.5" customHeight="1" x14ac:dyDescent="0.25">
      <c r="D42" s="94" t="s">
        <v>62</v>
      </c>
      <c r="E42" s="87">
        <v>550000</v>
      </c>
      <c r="F42" s="7"/>
      <c r="G42" s="7"/>
      <c r="H42" s="7"/>
      <c r="I42" s="7"/>
      <c r="J42" s="7"/>
      <c r="K42" s="7"/>
      <c r="L42" s="7"/>
      <c r="M42" s="7"/>
      <c r="N42" s="7"/>
      <c r="O42" s="8"/>
      <c r="P42" s="2"/>
    </row>
    <row r="43" spans="1:26" x14ac:dyDescent="0.25">
      <c r="D43" s="7"/>
      <c r="E43" s="7"/>
      <c r="F43" s="7"/>
      <c r="G43" s="7"/>
      <c r="H43" s="7"/>
      <c r="I43" s="7"/>
      <c r="J43" s="7"/>
      <c r="K43" s="7" t="s">
        <v>42</v>
      </c>
      <c r="L43" s="7"/>
      <c r="M43" s="7"/>
      <c r="N43" s="7"/>
      <c r="O43" s="8"/>
      <c r="P43" s="2"/>
    </row>
    <row r="44" spans="1:26" ht="21" x14ac:dyDescent="0.25">
      <c r="D44" s="80" t="s">
        <v>43</v>
      </c>
      <c r="E44" s="7"/>
      <c r="F44" s="7"/>
      <c r="G44" s="7"/>
      <c r="H44" s="7"/>
      <c r="I44" s="68"/>
      <c r="J44" s="7"/>
      <c r="K44" s="7"/>
      <c r="L44" s="7"/>
      <c r="M44" s="7"/>
      <c r="N44" s="7"/>
      <c r="O44" s="8"/>
      <c r="P44" s="2"/>
    </row>
    <row r="45" spans="1:26" s="7" customFormat="1" x14ac:dyDescent="0.25">
      <c r="B45" s="6"/>
      <c r="C45" s="34"/>
      <c r="O45" s="8"/>
    </row>
    <row r="46" spans="1:26" s="7" customFormat="1" ht="86.25" customHeight="1" x14ac:dyDescent="0.25">
      <c r="B46" s="6"/>
      <c r="C46" s="34"/>
      <c r="D46" s="84" t="s">
        <v>47</v>
      </c>
      <c r="E46" s="84" t="s">
        <v>56</v>
      </c>
      <c r="F46" s="84" t="s">
        <v>65</v>
      </c>
      <c r="G46" s="84" t="s">
        <v>58</v>
      </c>
      <c r="H46" s="84" t="s">
        <v>57</v>
      </c>
      <c r="I46" s="84" t="s">
        <v>59</v>
      </c>
      <c r="J46" s="84" t="s">
        <v>66</v>
      </c>
      <c r="K46" s="84" t="s">
        <v>67</v>
      </c>
      <c r="L46" s="84" t="s">
        <v>61</v>
      </c>
      <c r="M46" s="84" t="s">
        <v>60</v>
      </c>
      <c r="N46" s="98"/>
      <c r="O46" s="8"/>
    </row>
    <row r="47" spans="1:26" s="7" customFormat="1" ht="21" x14ac:dyDescent="0.25">
      <c r="B47" s="6"/>
      <c r="C47" s="34"/>
      <c r="D47" s="69" t="s">
        <v>48</v>
      </c>
      <c r="E47" s="87">
        <v>800000</v>
      </c>
      <c r="F47" s="87">
        <f>E47</f>
        <v>800000</v>
      </c>
      <c r="G47" s="97">
        <v>25</v>
      </c>
      <c r="H47" s="90">
        <f>E47*(G47/100)</f>
        <v>200000</v>
      </c>
      <c r="I47" s="90">
        <f>H47</f>
        <v>200000</v>
      </c>
      <c r="J47" s="87">
        <f>E47*0.05</f>
        <v>40000</v>
      </c>
      <c r="K47" s="87">
        <f>J47</f>
        <v>40000</v>
      </c>
      <c r="L47" s="90">
        <f>IFERROR(M47,"")</f>
        <v>36727.879799666109</v>
      </c>
      <c r="M47" s="90">
        <f>MIN((I47/$E$30*100*$E$42)/$G$31,K47)</f>
        <v>36727.879799666109</v>
      </c>
      <c r="N47" s="98"/>
      <c r="O47" s="8"/>
    </row>
    <row r="48" spans="1:26" s="7" customFormat="1" ht="21" x14ac:dyDescent="0.25">
      <c r="B48" s="6"/>
      <c r="C48" s="34"/>
      <c r="D48" s="69" t="s">
        <v>49</v>
      </c>
      <c r="E48" s="87">
        <v>2100000</v>
      </c>
      <c r="F48" s="87">
        <f>F47+E48</f>
        <v>2900000</v>
      </c>
      <c r="G48" s="97">
        <v>24</v>
      </c>
      <c r="H48" s="90">
        <f>E48*(G48/100)</f>
        <v>504000</v>
      </c>
      <c r="I48" s="90">
        <f>I47+H48</f>
        <v>704000</v>
      </c>
      <c r="J48" s="87">
        <f>E48*0.05</f>
        <v>105000</v>
      </c>
      <c r="K48" s="87">
        <f>K47+J48</f>
        <v>145000</v>
      </c>
      <c r="L48" s="90">
        <f>IFERROR(M48-M47,"")</f>
        <v>92554.257095158595</v>
      </c>
      <c r="M48" s="90">
        <f>MIN((I48/$E$30*100*$E$42)/$G$31,K48)</f>
        <v>129282.13689482471</v>
      </c>
      <c r="N48" s="98"/>
      <c r="O48" s="8"/>
    </row>
    <row r="49" spans="2:15" s="7" customFormat="1" ht="21" x14ac:dyDescent="0.25">
      <c r="B49" s="6"/>
      <c r="C49" s="34"/>
      <c r="D49" s="69" t="s">
        <v>50</v>
      </c>
      <c r="E49" s="87">
        <v>3200000</v>
      </c>
      <c r="F49" s="87">
        <f t="shared" ref="F49:F51" si="0">F48+E49</f>
        <v>6100000</v>
      </c>
      <c r="G49" s="97">
        <v>20</v>
      </c>
      <c r="H49" s="90">
        <f>E49*(G49/100)</f>
        <v>640000</v>
      </c>
      <c r="I49" s="90">
        <f t="shared" ref="I49:I51" si="1">I48+H49</f>
        <v>1344000</v>
      </c>
      <c r="J49" s="87">
        <f>E49*0.05</f>
        <v>160000</v>
      </c>
      <c r="K49" s="87">
        <f t="shared" ref="K49:K51" si="2">K48+J49</f>
        <v>305000</v>
      </c>
      <c r="L49" s="90">
        <f>IFERROR(M49-M48,"")</f>
        <v>117529.21535893154</v>
      </c>
      <c r="M49" s="90">
        <f>MIN((I49/$E$30*100*$E$42)/$G$31,K49)</f>
        <v>246811.35225375625</v>
      </c>
      <c r="N49" s="98"/>
      <c r="O49" s="8"/>
    </row>
    <row r="50" spans="2:15" s="7" customFormat="1" ht="21" x14ac:dyDescent="0.25">
      <c r="B50" s="6"/>
      <c r="C50" s="34"/>
      <c r="D50" s="69" t="s">
        <v>51</v>
      </c>
      <c r="E50" s="87">
        <v>2900000</v>
      </c>
      <c r="F50" s="87">
        <f t="shared" si="0"/>
        <v>9000000</v>
      </c>
      <c r="G50" s="97">
        <v>19</v>
      </c>
      <c r="H50" s="90">
        <f>E50*(G50/100)</f>
        <v>551000</v>
      </c>
      <c r="I50" s="90">
        <f t="shared" si="1"/>
        <v>1895000</v>
      </c>
      <c r="J50" s="87">
        <f>E50*0.05</f>
        <v>145000</v>
      </c>
      <c r="K50" s="87">
        <f t="shared" si="2"/>
        <v>450000</v>
      </c>
      <c r="L50" s="90">
        <f>IFERROR(M50-M49,"")</f>
        <v>101185.30884808017</v>
      </c>
      <c r="M50" s="90">
        <f>MIN((I50/$E$30*100*$E$42)/$G$31,K50)</f>
        <v>347996.66110183642</v>
      </c>
      <c r="N50" s="98"/>
      <c r="O50" s="8"/>
    </row>
    <row r="51" spans="2:15" s="7" customFormat="1" ht="21" x14ac:dyDescent="0.25">
      <c r="B51" s="6"/>
      <c r="C51" s="34"/>
      <c r="D51" s="69" t="s">
        <v>52</v>
      </c>
      <c r="E51" s="87">
        <v>3000000</v>
      </c>
      <c r="F51" s="87">
        <f t="shared" si="0"/>
        <v>12000000</v>
      </c>
      <c r="G51" s="97">
        <v>18</v>
      </c>
      <c r="H51" s="90">
        <f>E51*(G51/100)</f>
        <v>540000</v>
      </c>
      <c r="I51" s="90">
        <f t="shared" si="1"/>
        <v>2435000</v>
      </c>
      <c r="J51" s="87">
        <f>E51*0.05</f>
        <v>150000</v>
      </c>
      <c r="K51" s="87">
        <f t="shared" si="2"/>
        <v>600000</v>
      </c>
      <c r="L51" s="90">
        <f>IFERROR(M51-M50,"")</f>
        <v>99165.275459098455</v>
      </c>
      <c r="M51" s="90">
        <f>MIN((I51/E52*100*K51)/$G$31,K51)</f>
        <v>447161.93656093488</v>
      </c>
      <c r="N51" s="98"/>
      <c r="O51" s="8"/>
    </row>
    <row r="52" spans="2:15" s="7" customFormat="1" ht="21" x14ac:dyDescent="0.25">
      <c r="B52" s="6"/>
      <c r="C52" s="34"/>
      <c r="D52" s="69" t="s">
        <v>2</v>
      </c>
      <c r="E52" s="90">
        <f>SUM(E47:E51)</f>
        <v>12000000</v>
      </c>
      <c r="H52" s="90">
        <f>SUM(H47:H51)</f>
        <v>2435000</v>
      </c>
      <c r="I52" s="93" t="s">
        <v>40</v>
      </c>
      <c r="J52" s="90">
        <f>SUM(J47:J51)</f>
        <v>600000</v>
      </c>
      <c r="L52" s="90">
        <f>SUM(L47:L51)</f>
        <v>447161.93656093488</v>
      </c>
      <c r="M52" s="98"/>
      <c r="O52" s="8"/>
    </row>
    <row r="53" spans="2:15" s="7" customFormat="1" x14ac:dyDescent="0.25">
      <c r="B53" s="6"/>
      <c r="C53" s="34"/>
      <c r="O53" s="8"/>
    </row>
    <row r="54" spans="2:15" s="7" customFormat="1" x14ac:dyDescent="0.25">
      <c r="B54" s="6"/>
      <c r="C54" s="34"/>
      <c r="O54" s="8"/>
    </row>
    <row r="55" spans="2:15" s="7" customFormat="1" x14ac:dyDescent="0.25">
      <c r="B55" s="6"/>
      <c r="C55" s="34"/>
      <c r="O55" s="8"/>
    </row>
    <row r="56" spans="2:15" s="7" customFormat="1" x14ac:dyDescent="0.25">
      <c r="B56" s="6"/>
      <c r="C56" s="34"/>
      <c r="O56" s="8"/>
    </row>
    <row r="57" spans="2:15" s="7" customFormat="1" ht="21" x14ac:dyDescent="0.25">
      <c r="B57" s="6"/>
      <c r="C57" s="34"/>
      <c r="L57" s="67"/>
      <c r="O57" s="8"/>
    </row>
    <row r="58" spans="2:15" s="7" customFormat="1" ht="49.5" customHeight="1" x14ac:dyDescent="0.25">
      <c r="B58" s="6"/>
      <c r="C58" s="34"/>
      <c r="O58" s="8"/>
    </row>
    <row r="59" spans="2:15" s="7" customFormat="1" x14ac:dyDescent="0.25">
      <c r="B59" s="6"/>
      <c r="C59" s="34"/>
      <c r="O59" s="8"/>
    </row>
    <row r="60" spans="2:15" s="7" customFormat="1" x14ac:dyDescent="0.25">
      <c r="B60" s="6"/>
      <c r="C60" s="34"/>
      <c r="O60" s="8"/>
    </row>
    <row r="61" spans="2:15" s="7" customFormat="1" ht="15.75" thickBot="1" x14ac:dyDescent="0.3">
      <c r="B61" s="22"/>
      <c r="C61" s="72"/>
      <c r="D61" s="9"/>
      <c r="E61" s="9"/>
      <c r="F61" s="9"/>
      <c r="G61" s="9"/>
      <c r="H61" s="9"/>
      <c r="I61" s="9"/>
      <c r="J61" s="9"/>
      <c r="K61" s="9"/>
      <c r="L61" s="9"/>
      <c r="M61" s="9"/>
      <c r="N61" s="9"/>
      <c r="O61" s="21"/>
    </row>
    <row r="62" spans="2:15" s="7" customFormat="1" x14ac:dyDescent="0.25">
      <c r="C62" s="34"/>
    </row>
    <row r="63" spans="2:15" s="7" customFormat="1" x14ac:dyDescent="0.25">
      <c r="C63" s="34"/>
    </row>
    <row r="64" spans="2:15" s="7" customFormat="1" x14ac:dyDescent="0.25">
      <c r="C64" s="34"/>
    </row>
    <row r="65" spans="3:3" s="7" customFormat="1" x14ac:dyDescent="0.25">
      <c r="C65" s="34"/>
    </row>
    <row r="66" spans="3:3" s="7" customFormat="1" x14ac:dyDescent="0.25">
      <c r="C66" s="34"/>
    </row>
    <row r="67" spans="3:3" s="7" customFormat="1" x14ac:dyDescent="0.25">
      <c r="C67" s="34"/>
    </row>
    <row r="68" spans="3:3" s="7" customFormat="1" x14ac:dyDescent="0.25">
      <c r="C68" s="34"/>
    </row>
    <row r="69" spans="3:3" s="7" customFormat="1" x14ac:dyDescent="0.25">
      <c r="C69" s="34"/>
    </row>
    <row r="70" spans="3:3" s="7" customFormat="1" x14ac:dyDescent="0.25">
      <c r="C70" s="34"/>
    </row>
    <row r="71" spans="3:3" s="7" customFormat="1" x14ac:dyDescent="0.25">
      <c r="C71" s="34"/>
    </row>
    <row r="72" spans="3:3" s="7" customFormat="1" x14ac:dyDescent="0.25">
      <c r="C72" s="34"/>
    </row>
    <row r="73" spans="3:3" s="7" customFormat="1" x14ac:dyDescent="0.25">
      <c r="C73" s="34"/>
    </row>
    <row r="74" spans="3:3" s="7" customFormat="1" x14ac:dyDescent="0.25">
      <c r="C74" s="34"/>
    </row>
    <row r="75" spans="3:3" s="7" customFormat="1" x14ac:dyDescent="0.25">
      <c r="C75" s="34"/>
    </row>
    <row r="76" spans="3:3" s="7" customFormat="1" x14ac:dyDescent="0.25">
      <c r="C76" s="34"/>
    </row>
    <row r="77" spans="3:3" s="7" customFormat="1" x14ac:dyDescent="0.25">
      <c r="C77" s="34"/>
    </row>
    <row r="78" spans="3:3" s="7" customFormat="1" x14ac:dyDescent="0.25">
      <c r="C78" s="34"/>
    </row>
    <row r="79" spans="3:3" s="7" customFormat="1" x14ac:dyDescent="0.25">
      <c r="C79" s="34"/>
    </row>
    <row r="80" spans="3:3" s="7" customFormat="1" x14ac:dyDescent="0.25">
      <c r="C80" s="34"/>
    </row>
    <row r="81" spans="3:3" s="7" customFormat="1" x14ac:dyDescent="0.25">
      <c r="C81" s="34"/>
    </row>
    <row r="82" spans="3:3" s="7" customFormat="1" x14ac:dyDescent="0.25">
      <c r="C82" s="34"/>
    </row>
    <row r="83" spans="3:3" s="7" customFormat="1" x14ac:dyDescent="0.25">
      <c r="C83" s="34"/>
    </row>
    <row r="84" spans="3:3" s="7" customFormat="1" x14ac:dyDescent="0.25">
      <c r="C84" s="34"/>
    </row>
    <row r="85" spans="3:3" s="7" customFormat="1" x14ac:dyDescent="0.25">
      <c r="C85" s="34"/>
    </row>
    <row r="86" spans="3:3" s="7" customFormat="1" x14ac:dyDescent="0.25">
      <c r="C86" s="34"/>
    </row>
    <row r="87" spans="3:3" s="7" customFormat="1" x14ac:dyDescent="0.25">
      <c r="C87" s="34"/>
    </row>
    <row r="88" spans="3:3" s="7" customFormat="1" x14ac:dyDescent="0.25">
      <c r="C88" s="34"/>
    </row>
    <row r="89" spans="3:3" s="7" customFormat="1" x14ac:dyDescent="0.25">
      <c r="C89" s="34"/>
    </row>
    <row r="90" spans="3:3" s="7" customFormat="1" x14ac:dyDescent="0.25">
      <c r="C90" s="34"/>
    </row>
    <row r="91" spans="3:3" s="7" customFormat="1" x14ac:dyDescent="0.25">
      <c r="C91" s="34"/>
    </row>
    <row r="92" spans="3:3" s="7" customFormat="1" x14ac:dyDescent="0.25">
      <c r="C92" s="34"/>
    </row>
    <row r="93" spans="3:3" s="7" customFormat="1" x14ac:dyDescent="0.25">
      <c r="C93" s="34"/>
    </row>
    <row r="94" spans="3:3" s="7" customFormat="1" x14ac:dyDescent="0.25">
      <c r="C94" s="34"/>
    </row>
    <row r="95" spans="3:3" s="7" customFormat="1" x14ac:dyDescent="0.25">
      <c r="C95" s="34"/>
    </row>
    <row r="96" spans="3:3" s="7" customFormat="1" x14ac:dyDescent="0.25">
      <c r="C96" s="34"/>
    </row>
    <row r="97" spans="3:3" s="7" customFormat="1" x14ac:dyDescent="0.25">
      <c r="C97" s="34"/>
    </row>
    <row r="98" spans="3:3" s="7" customFormat="1" x14ac:dyDescent="0.25">
      <c r="C98" s="34"/>
    </row>
    <row r="99" spans="3:3" s="7" customFormat="1" x14ac:dyDescent="0.25">
      <c r="C99" s="34"/>
    </row>
    <row r="100" spans="3:3" s="7" customFormat="1" x14ac:dyDescent="0.25">
      <c r="C100" s="34"/>
    </row>
    <row r="101" spans="3:3" s="7" customFormat="1" x14ac:dyDescent="0.25">
      <c r="C101" s="34"/>
    </row>
    <row r="102" spans="3:3" s="7" customFormat="1" x14ac:dyDescent="0.25">
      <c r="C102" s="34"/>
    </row>
    <row r="103" spans="3:3" s="7" customFormat="1" x14ac:dyDescent="0.25">
      <c r="C103" s="34"/>
    </row>
    <row r="104" spans="3:3" s="7" customFormat="1" x14ac:dyDescent="0.25">
      <c r="C104" s="34"/>
    </row>
    <row r="105" spans="3:3" s="7" customFormat="1" x14ac:dyDescent="0.25">
      <c r="C105" s="34"/>
    </row>
    <row r="106" spans="3:3" s="7" customFormat="1" x14ac:dyDescent="0.25">
      <c r="C106" s="34"/>
    </row>
    <row r="107" spans="3:3" s="7" customFormat="1" x14ac:dyDescent="0.25">
      <c r="C107" s="34"/>
    </row>
    <row r="108" spans="3:3" s="7" customFormat="1" x14ac:dyDescent="0.25">
      <c r="C108" s="34"/>
    </row>
    <row r="109" spans="3:3" s="7" customFormat="1" x14ac:dyDescent="0.25">
      <c r="C109" s="34"/>
    </row>
    <row r="110" spans="3:3" s="7" customFormat="1" x14ac:dyDescent="0.25">
      <c r="C110" s="34"/>
    </row>
    <row r="111" spans="3:3" s="7" customFormat="1" x14ac:dyDescent="0.25">
      <c r="C111" s="34"/>
    </row>
    <row r="112" spans="3:3" s="7" customFormat="1" x14ac:dyDescent="0.25">
      <c r="C112" s="34"/>
    </row>
    <row r="113" spans="3:3" s="7" customFormat="1" x14ac:dyDescent="0.25">
      <c r="C113" s="34"/>
    </row>
    <row r="114" spans="3:3" s="7" customFormat="1" x14ac:dyDescent="0.25">
      <c r="C114" s="34"/>
    </row>
    <row r="115" spans="3:3" s="7" customFormat="1" x14ac:dyDescent="0.25">
      <c r="C115" s="34"/>
    </row>
    <row r="116" spans="3:3" s="7" customFormat="1" x14ac:dyDescent="0.25">
      <c r="C116" s="34"/>
    </row>
    <row r="117" spans="3:3" s="7" customFormat="1" x14ac:dyDescent="0.25">
      <c r="C117" s="34"/>
    </row>
    <row r="118" spans="3:3" s="7" customFormat="1" x14ac:dyDescent="0.25">
      <c r="C118" s="34"/>
    </row>
    <row r="119" spans="3:3" s="7" customFormat="1" x14ac:dyDescent="0.25">
      <c r="C119" s="34"/>
    </row>
    <row r="120" spans="3:3" s="7" customFormat="1" x14ac:dyDescent="0.25">
      <c r="C120" s="34"/>
    </row>
    <row r="121" spans="3:3" s="7" customFormat="1" x14ac:dyDescent="0.25">
      <c r="C121" s="34"/>
    </row>
    <row r="122" spans="3:3" s="7" customFormat="1" x14ac:dyDescent="0.25">
      <c r="C122" s="34"/>
    </row>
    <row r="123" spans="3:3" s="7" customFormat="1" x14ac:dyDescent="0.25">
      <c r="C123" s="34"/>
    </row>
    <row r="124" spans="3:3" s="7" customFormat="1" x14ac:dyDescent="0.25">
      <c r="C124" s="34"/>
    </row>
    <row r="125" spans="3:3" s="7" customFormat="1" x14ac:dyDescent="0.25">
      <c r="C125" s="34"/>
    </row>
    <row r="126" spans="3:3" s="7" customFormat="1" x14ac:dyDescent="0.25">
      <c r="C126" s="34"/>
    </row>
    <row r="127" spans="3:3" s="7" customFormat="1" x14ac:dyDescent="0.25">
      <c r="C127" s="34"/>
    </row>
    <row r="128" spans="3:3" s="7" customFormat="1" x14ac:dyDescent="0.25">
      <c r="C128" s="34"/>
    </row>
    <row r="129" spans="3:3" s="7" customFormat="1" x14ac:dyDescent="0.25">
      <c r="C129" s="34"/>
    </row>
    <row r="130" spans="3:3" s="7" customFormat="1" x14ac:dyDescent="0.25">
      <c r="C130" s="34"/>
    </row>
    <row r="131" spans="3:3" s="7" customFormat="1" x14ac:dyDescent="0.25">
      <c r="C131" s="34"/>
    </row>
    <row r="132" spans="3:3" s="7" customFormat="1" x14ac:dyDescent="0.25">
      <c r="C132" s="34"/>
    </row>
    <row r="133" spans="3:3" s="7" customFormat="1" x14ac:dyDescent="0.25">
      <c r="C133" s="34"/>
    </row>
    <row r="134" spans="3:3" s="7" customFormat="1" x14ac:dyDescent="0.25">
      <c r="C134" s="34"/>
    </row>
    <row r="135" spans="3:3" s="7" customFormat="1" x14ac:dyDescent="0.25">
      <c r="C135" s="34"/>
    </row>
    <row r="136" spans="3:3" s="7" customFormat="1" x14ac:dyDescent="0.25">
      <c r="C136" s="34"/>
    </row>
    <row r="137" spans="3:3" s="7" customFormat="1" x14ac:dyDescent="0.25">
      <c r="C137" s="34"/>
    </row>
    <row r="138" spans="3:3" s="7" customFormat="1" x14ac:dyDescent="0.25">
      <c r="C138" s="34"/>
    </row>
    <row r="139" spans="3:3" s="7" customFormat="1" x14ac:dyDescent="0.25">
      <c r="C139" s="34"/>
    </row>
    <row r="140" spans="3:3" s="7" customFormat="1" x14ac:dyDescent="0.25">
      <c r="C140" s="34"/>
    </row>
    <row r="141" spans="3:3" s="7" customFormat="1" x14ac:dyDescent="0.25">
      <c r="C141" s="34"/>
    </row>
    <row r="142" spans="3:3" s="7" customFormat="1" x14ac:dyDescent="0.25">
      <c r="C142" s="34"/>
    </row>
    <row r="143" spans="3:3" s="7" customFormat="1" x14ac:dyDescent="0.25">
      <c r="C143" s="34"/>
    </row>
    <row r="144" spans="3:3" s="7" customFormat="1" x14ac:dyDescent="0.25">
      <c r="C144" s="34"/>
    </row>
    <row r="145" spans="3:3" s="7" customFormat="1" x14ac:dyDescent="0.25">
      <c r="C145" s="34"/>
    </row>
    <row r="146" spans="3:3" s="7" customFormat="1" x14ac:dyDescent="0.25">
      <c r="C146" s="34"/>
    </row>
    <row r="147" spans="3:3" s="7" customFormat="1" x14ac:dyDescent="0.25">
      <c r="C147" s="34"/>
    </row>
    <row r="148" spans="3:3" s="7" customFormat="1" x14ac:dyDescent="0.25">
      <c r="C148" s="34"/>
    </row>
    <row r="149" spans="3:3" s="7" customFormat="1" x14ac:dyDescent="0.25">
      <c r="C149" s="34"/>
    </row>
    <row r="150" spans="3:3" s="7" customFormat="1" x14ac:dyDescent="0.25">
      <c r="C150" s="34"/>
    </row>
    <row r="151" spans="3:3" s="7" customFormat="1" x14ac:dyDescent="0.25">
      <c r="C151" s="34"/>
    </row>
    <row r="152" spans="3:3" s="7" customFormat="1" x14ac:dyDescent="0.25">
      <c r="C152" s="34"/>
    </row>
    <row r="153" spans="3:3" s="7" customFormat="1" x14ac:dyDescent="0.25">
      <c r="C153" s="34"/>
    </row>
    <row r="154" spans="3:3" s="7" customFormat="1" x14ac:dyDescent="0.25">
      <c r="C154" s="34"/>
    </row>
    <row r="155" spans="3:3" s="7" customFormat="1" x14ac:dyDescent="0.25">
      <c r="C155" s="34"/>
    </row>
    <row r="156" spans="3:3" s="7" customFormat="1" x14ac:dyDescent="0.25">
      <c r="C156" s="34"/>
    </row>
    <row r="157" spans="3:3" s="7" customFormat="1" x14ac:dyDescent="0.25">
      <c r="C157" s="34"/>
    </row>
    <row r="158" spans="3:3" s="7" customFormat="1" x14ac:dyDescent="0.25">
      <c r="C158" s="34"/>
    </row>
    <row r="159" spans="3:3" s="7" customFormat="1" x14ac:dyDescent="0.25">
      <c r="C159" s="34"/>
    </row>
    <row r="160" spans="3:3" s="7" customFormat="1" x14ac:dyDescent="0.25">
      <c r="C160" s="34"/>
    </row>
    <row r="161" spans="3:3" s="7" customFormat="1" x14ac:dyDescent="0.25">
      <c r="C161" s="34"/>
    </row>
    <row r="162" spans="3:3" s="7" customFormat="1" x14ac:dyDescent="0.25">
      <c r="C162" s="34"/>
    </row>
    <row r="163" spans="3:3" s="7" customFormat="1" x14ac:dyDescent="0.25">
      <c r="C163" s="34"/>
    </row>
    <row r="164" spans="3:3" s="7" customFormat="1" x14ac:dyDescent="0.25">
      <c r="C164" s="34"/>
    </row>
    <row r="165" spans="3:3" s="7" customFormat="1" x14ac:dyDescent="0.25">
      <c r="C165" s="34"/>
    </row>
    <row r="166" spans="3:3" s="7" customFormat="1" x14ac:dyDescent="0.25">
      <c r="C166" s="34"/>
    </row>
    <row r="167" spans="3:3" s="7" customFormat="1" x14ac:dyDescent="0.25">
      <c r="C167" s="34"/>
    </row>
    <row r="168" spans="3:3" s="7" customFormat="1" x14ac:dyDescent="0.25">
      <c r="C168" s="34"/>
    </row>
    <row r="169" spans="3:3" s="7" customFormat="1" x14ac:dyDescent="0.25">
      <c r="C169" s="34"/>
    </row>
    <row r="170" spans="3:3" s="7" customFormat="1" x14ac:dyDescent="0.25">
      <c r="C170" s="34"/>
    </row>
    <row r="171" spans="3:3" s="7" customFormat="1" x14ac:dyDescent="0.25">
      <c r="C171" s="34"/>
    </row>
    <row r="172" spans="3:3" s="7" customFormat="1" x14ac:dyDescent="0.25">
      <c r="C172" s="34"/>
    </row>
    <row r="173" spans="3:3" s="7" customFormat="1" x14ac:dyDescent="0.25">
      <c r="C173" s="34"/>
    </row>
    <row r="174" spans="3:3" s="7" customFormat="1" x14ac:dyDescent="0.25">
      <c r="C174" s="34"/>
    </row>
    <row r="175" spans="3:3" s="7" customFormat="1" x14ac:dyDescent="0.25">
      <c r="C175" s="34"/>
    </row>
    <row r="176" spans="3:3" s="7" customFormat="1" x14ac:dyDescent="0.25">
      <c r="C176" s="34"/>
    </row>
    <row r="177" spans="3:3" s="7" customFormat="1" x14ac:dyDescent="0.25">
      <c r="C177" s="34"/>
    </row>
    <row r="178" spans="3:3" s="7" customFormat="1" x14ac:dyDescent="0.25">
      <c r="C178" s="34"/>
    </row>
    <row r="179" spans="3:3" s="7" customFormat="1" x14ac:dyDescent="0.25">
      <c r="C179" s="34"/>
    </row>
    <row r="180" spans="3:3" s="7" customFormat="1" x14ac:dyDescent="0.25">
      <c r="C180" s="34"/>
    </row>
    <row r="181" spans="3:3" s="7" customFormat="1" x14ac:dyDescent="0.25">
      <c r="C181" s="34"/>
    </row>
    <row r="182" spans="3:3" s="7" customFormat="1" x14ac:dyDescent="0.25">
      <c r="C182" s="34"/>
    </row>
    <row r="183" spans="3:3" s="7" customFormat="1" x14ac:dyDescent="0.25">
      <c r="C183" s="34"/>
    </row>
    <row r="184" spans="3:3" s="7" customFormat="1" x14ac:dyDescent="0.25">
      <c r="C184" s="34"/>
    </row>
    <row r="185" spans="3:3" s="7" customFormat="1" x14ac:dyDescent="0.25">
      <c r="C185" s="34"/>
    </row>
    <row r="186" spans="3:3" s="7" customFormat="1" x14ac:dyDescent="0.25">
      <c r="C186" s="34"/>
    </row>
    <row r="187" spans="3:3" s="7" customFormat="1" x14ac:dyDescent="0.25">
      <c r="C187" s="34"/>
    </row>
    <row r="188" spans="3:3" s="7" customFormat="1" x14ac:dyDescent="0.25">
      <c r="C188" s="34"/>
    </row>
    <row r="189" spans="3:3" s="7" customFormat="1" x14ac:dyDescent="0.25">
      <c r="C189" s="34"/>
    </row>
    <row r="190" spans="3:3" s="7" customFormat="1" x14ac:dyDescent="0.25">
      <c r="C190" s="34"/>
    </row>
    <row r="191" spans="3:3" s="7" customFormat="1" x14ac:dyDescent="0.25">
      <c r="C191" s="34"/>
    </row>
    <row r="192" spans="3:3" s="7" customFormat="1" x14ac:dyDescent="0.25">
      <c r="C192" s="34"/>
    </row>
    <row r="193" spans="3:3" s="7" customFormat="1" x14ac:dyDescent="0.25">
      <c r="C193" s="34"/>
    </row>
    <row r="194" spans="3:3" s="7" customFormat="1" x14ac:dyDescent="0.25">
      <c r="C194" s="34"/>
    </row>
    <row r="195" spans="3:3" s="7" customFormat="1" x14ac:dyDescent="0.25">
      <c r="C195" s="34"/>
    </row>
    <row r="196" spans="3:3" s="7" customFormat="1" x14ac:dyDescent="0.25">
      <c r="C196" s="34"/>
    </row>
    <row r="197" spans="3:3" s="7" customFormat="1" x14ac:dyDescent="0.25">
      <c r="C197" s="34"/>
    </row>
    <row r="198" spans="3:3" s="7" customFormat="1" x14ac:dyDescent="0.25">
      <c r="C198" s="34"/>
    </row>
    <row r="199" spans="3:3" s="7" customFormat="1" x14ac:dyDescent="0.25">
      <c r="C199" s="34"/>
    </row>
    <row r="200" spans="3:3" s="7" customFormat="1" x14ac:dyDescent="0.25">
      <c r="C200" s="34"/>
    </row>
    <row r="201" spans="3:3" s="7" customFormat="1" x14ac:dyDescent="0.25">
      <c r="C201" s="34"/>
    </row>
    <row r="202" spans="3:3" s="7" customFormat="1" x14ac:dyDescent="0.25">
      <c r="C202" s="34"/>
    </row>
    <row r="203" spans="3:3" s="7" customFormat="1" x14ac:dyDescent="0.25">
      <c r="C203" s="34"/>
    </row>
    <row r="204" spans="3:3" s="7" customFormat="1" x14ac:dyDescent="0.25">
      <c r="C204" s="34"/>
    </row>
    <row r="205" spans="3:3" s="7" customFormat="1" x14ac:dyDescent="0.25">
      <c r="C205" s="34"/>
    </row>
    <row r="206" spans="3:3" s="7" customFormat="1" x14ac:dyDescent="0.25">
      <c r="C206" s="34"/>
    </row>
    <row r="207" spans="3:3" s="7" customFormat="1" x14ac:dyDescent="0.25">
      <c r="C207" s="34"/>
    </row>
    <row r="208" spans="3:3" s="7" customFormat="1" x14ac:dyDescent="0.25">
      <c r="C208" s="34"/>
    </row>
    <row r="209" spans="3:3" s="7" customFormat="1" x14ac:dyDescent="0.25">
      <c r="C209" s="34"/>
    </row>
    <row r="210" spans="3:3" s="7" customFormat="1" x14ac:dyDescent="0.25">
      <c r="C210" s="34"/>
    </row>
    <row r="211" spans="3:3" s="7" customFormat="1" x14ac:dyDescent="0.25">
      <c r="C211" s="34"/>
    </row>
    <row r="212" spans="3:3" s="7" customFormat="1" x14ac:dyDescent="0.25">
      <c r="C212" s="34"/>
    </row>
    <row r="213" spans="3:3" s="7" customFormat="1" x14ac:dyDescent="0.25">
      <c r="C213" s="34"/>
    </row>
    <row r="214" spans="3:3" s="7" customFormat="1" x14ac:dyDescent="0.25">
      <c r="C214" s="34"/>
    </row>
    <row r="215" spans="3:3" s="7" customFormat="1" x14ac:dyDescent="0.25">
      <c r="C215" s="34"/>
    </row>
    <row r="216" spans="3:3" s="7" customFormat="1" x14ac:dyDescent="0.25">
      <c r="C216" s="34"/>
    </row>
    <row r="217" spans="3:3" s="7" customFormat="1" x14ac:dyDescent="0.25">
      <c r="C217" s="34"/>
    </row>
    <row r="218" spans="3:3" s="7" customFormat="1" x14ac:dyDescent="0.25">
      <c r="C218" s="34"/>
    </row>
    <row r="219" spans="3:3" s="7" customFormat="1" x14ac:dyDescent="0.25">
      <c r="C219" s="34"/>
    </row>
    <row r="220" spans="3:3" s="7" customFormat="1" x14ac:dyDescent="0.25">
      <c r="C220" s="34"/>
    </row>
    <row r="221" spans="3:3" s="7" customFormat="1" x14ac:dyDescent="0.25">
      <c r="C221" s="34"/>
    </row>
    <row r="222" spans="3:3" s="7" customFormat="1" x14ac:dyDescent="0.25">
      <c r="C222" s="34"/>
    </row>
    <row r="223" spans="3:3" s="7" customFormat="1" x14ac:dyDescent="0.25">
      <c r="C223" s="34"/>
    </row>
    <row r="224" spans="3:3" s="7" customFormat="1" x14ac:dyDescent="0.25">
      <c r="C224" s="34"/>
    </row>
    <row r="225" spans="2:3" s="7" customFormat="1" x14ac:dyDescent="0.25">
      <c r="C225" s="34"/>
    </row>
    <row r="226" spans="2:3" s="7" customFormat="1" x14ac:dyDescent="0.25">
      <c r="C226" s="34"/>
    </row>
    <row r="227" spans="2:3" s="7" customFormat="1" x14ac:dyDescent="0.25">
      <c r="C227" s="34"/>
    </row>
    <row r="228" spans="2:3" s="7" customFormat="1" x14ac:dyDescent="0.25">
      <c r="C228" s="34"/>
    </row>
    <row r="229" spans="2:3" s="7" customFormat="1" x14ac:dyDescent="0.25">
      <c r="C229" s="34"/>
    </row>
    <row r="230" spans="2:3" s="7" customFormat="1" x14ac:dyDescent="0.25">
      <c r="C230" s="34"/>
    </row>
    <row r="231" spans="2:3" s="7" customFormat="1" x14ac:dyDescent="0.25">
      <c r="C231" s="34"/>
    </row>
    <row r="232" spans="2:3" s="7" customFormat="1" x14ac:dyDescent="0.25">
      <c r="C232" s="34"/>
    </row>
    <row r="233" spans="2:3" s="7" customFormat="1" x14ac:dyDescent="0.25">
      <c r="C233" s="34"/>
    </row>
    <row r="234" spans="2:3" s="7" customFormat="1" x14ac:dyDescent="0.25">
      <c r="C234" s="34"/>
    </row>
    <row r="235" spans="2:3" s="7" customFormat="1" x14ac:dyDescent="0.25">
      <c r="C235" s="34"/>
    </row>
    <row r="236" spans="2:3" s="7" customFormat="1" x14ac:dyDescent="0.25">
      <c r="C236" s="34"/>
    </row>
    <row r="237" spans="2:3" s="7" customFormat="1" x14ac:dyDescent="0.25">
      <c r="C237" s="34"/>
    </row>
    <row r="238" spans="2:3" s="7" customFormat="1" x14ac:dyDescent="0.25">
      <c r="C238" s="34"/>
    </row>
    <row r="239" spans="2:3" s="7" customFormat="1" x14ac:dyDescent="0.25">
      <c r="C239" s="34"/>
    </row>
    <row r="240" spans="2:3" s="7" customFormat="1" x14ac:dyDescent="0.25">
      <c r="B240" s="6"/>
      <c r="C240" s="34"/>
    </row>
  </sheetData>
  <mergeCells count="12">
    <mergeCell ref="K30:M30"/>
    <mergeCell ref="D3:N6"/>
    <mergeCell ref="J12:J16"/>
    <mergeCell ref="K12:M16"/>
    <mergeCell ref="D22:H22"/>
    <mergeCell ref="J22:M22"/>
    <mergeCell ref="K24:M24"/>
    <mergeCell ref="K25:M25"/>
    <mergeCell ref="K26:M26"/>
    <mergeCell ref="K27:M27"/>
    <mergeCell ref="K28:M28"/>
    <mergeCell ref="K29:M29"/>
  </mergeCells>
  <dataValidations disablePrompts="1" count="2">
    <dataValidation type="list" allowBlank="1" showInputMessage="1" showErrorMessage="1" sqref="E16" xr:uid="{00000000-0002-0000-0200-000000000000}">
      <formula1>$AA$12:$AA$13</formula1>
    </dataValidation>
    <dataValidation type="list" allowBlank="1" showInputMessage="1" showErrorMessage="1" sqref="H16:I16" xr:uid="{00000000-0002-0000-0200-000001000000}">
      <formula1>$AA$17:$AA$19</formula1>
    </dataValidation>
  </dataValidations>
  <pageMargins left="0.7" right="0.7" top="0.75" bottom="0.75" header="0.3" footer="0.3"/>
  <pageSetup orientation="portrait" r:id="rId1"/>
  <headerFooter>
    <oddHeader>&amp;L&amp;"arial"&amp;10&amp;K737373ADNOC Classification: Internal&amp;1#</oddHeader>
  </headerFooter>
  <customProperties>
    <customPr name="EpmWorksheetKeyString_GUID" r:id="rId2"/>
  </customProperties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K219"/>
  <sheetViews>
    <sheetView tabSelected="1" topLeftCell="A4" zoomScale="50" zoomScaleNormal="50" workbookViewId="0">
      <selection activeCell="H25" sqref="H25"/>
    </sheetView>
  </sheetViews>
  <sheetFormatPr defaultColWidth="9.140625" defaultRowHeight="15" x14ac:dyDescent="0.25"/>
  <cols>
    <col min="1" max="1" width="3.85546875" style="116" customWidth="1"/>
    <col min="2" max="2" width="2.7109375" style="120" customWidth="1"/>
    <col min="3" max="3" width="2.7109375" style="121" customWidth="1"/>
    <col min="4" max="4" width="47" style="122" customWidth="1"/>
    <col min="5" max="5" width="38.7109375" style="103" customWidth="1"/>
    <col min="6" max="7" width="29" style="103" customWidth="1"/>
    <col min="8" max="8" width="27.5703125" style="103" customWidth="1"/>
    <col min="9" max="9" width="27.28515625" style="103" customWidth="1"/>
    <col min="10" max="10" width="24.140625" style="103" customWidth="1"/>
    <col min="11" max="11" width="24.7109375" style="103" customWidth="1"/>
    <col min="12" max="12" width="26.7109375" style="103" customWidth="1"/>
    <col min="13" max="13" width="59.42578125" style="103" customWidth="1"/>
    <col min="14" max="14" width="35.7109375" style="103" customWidth="1"/>
    <col min="15" max="15" width="3" style="121" customWidth="1"/>
    <col min="16" max="16" width="2.42578125" style="116" customWidth="1"/>
    <col min="17" max="19" width="9.140625" style="116"/>
    <col min="20" max="26" width="9.140625" style="101"/>
    <col min="27" max="29" width="0" style="101" hidden="1" customWidth="1"/>
    <col min="30" max="35" width="9.140625" style="101"/>
    <col min="36" max="16384" width="9.140625" style="103"/>
  </cols>
  <sheetData>
    <row r="1" spans="1:37" ht="15.75" thickBot="1" x14ac:dyDescent="0.3">
      <c r="B1" s="117"/>
      <c r="C1" s="117"/>
      <c r="D1" s="117"/>
      <c r="E1" s="114"/>
      <c r="F1" s="114"/>
      <c r="G1" s="114"/>
      <c r="H1" s="114"/>
      <c r="I1" s="114"/>
      <c r="J1" s="114"/>
      <c r="K1" s="114"/>
      <c r="L1" s="114"/>
      <c r="M1" s="114"/>
      <c r="N1" s="114"/>
    </row>
    <row r="2" spans="1:37" s="122" customFormat="1" ht="22.5" customHeight="1" x14ac:dyDescent="0.25">
      <c r="A2" s="116"/>
      <c r="B2" s="118"/>
      <c r="C2" s="119"/>
      <c r="D2" s="119"/>
      <c r="E2" s="119"/>
      <c r="F2" s="119"/>
      <c r="G2" s="119"/>
      <c r="H2" s="119"/>
      <c r="I2" s="119"/>
      <c r="J2" s="119"/>
      <c r="K2" s="119"/>
      <c r="L2" s="119"/>
      <c r="M2" s="119"/>
      <c r="N2" s="119"/>
      <c r="O2" s="148"/>
      <c r="P2" s="116"/>
      <c r="Q2" s="116"/>
      <c r="R2" s="116"/>
      <c r="S2" s="116"/>
      <c r="T2" s="116"/>
      <c r="U2" s="116"/>
      <c r="V2" s="116"/>
      <c r="W2" s="116"/>
      <c r="X2" s="116"/>
      <c r="Y2" s="116"/>
      <c r="Z2" s="116"/>
      <c r="AA2" s="116"/>
      <c r="AB2" s="116"/>
      <c r="AC2" s="116"/>
      <c r="AD2" s="116"/>
      <c r="AE2" s="116"/>
      <c r="AF2" s="116"/>
      <c r="AG2" s="116"/>
      <c r="AH2" s="116"/>
      <c r="AI2" s="116"/>
    </row>
    <row r="3" spans="1:37" s="122" customFormat="1" ht="36" customHeight="1" x14ac:dyDescent="0.25">
      <c r="A3" s="116"/>
      <c r="B3" s="120"/>
      <c r="C3" s="121"/>
      <c r="E3" s="123"/>
      <c r="F3" s="123"/>
      <c r="G3" s="123" t="s">
        <v>81</v>
      </c>
      <c r="H3" s="123"/>
      <c r="I3" s="123"/>
      <c r="J3" s="123"/>
      <c r="K3" s="123"/>
      <c r="L3" s="123"/>
      <c r="M3" s="123"/>
      <c r="N3" s="123"/>
      <c r="O3" s="132"/>
      <c r="P3" s="116"/>
      <c r="Q3" s="116"/>
      <c r="R3" s="116"/>
      <c r="S3" s="116"/>
      <c r="T3" s="116"/>
      <c r="U3" s="116"/>
      <c r="V3" s="116"/>
      <c r="W3" s="116"/>
      <c r="X3" s="116"/>
      <c r="Y3" s="116"/>
      <c r="Z3" s="116"/>
      <c r="AA3" s="116"/>
      <c r="AB3" s="116"/>
      <c r="AC3" s="116"/>
      <c r="AD3" s="116"/>
      <c r="AE3" s="116"/>
      <c r="AF3" s="116"/>
      <c r="AG3" s="116"/>
      <c r="AH3" s="116"/>
      <c r="AI3" s="116"/>
      <c r="AJ3" s="116"/>
      <c r="AK3" s="116"/>
    </row>
    <row r="4" spans="1:37" s="122" customFormat="1" ht="15" customHeight="1" x14ac:dyDescent="0.25">
      <c r="A4" s="116"/>
      <c r="B4" s="120"/>
      <c r="C4" s="121"/>
      <c r="D4" s="123"/>
      <c r="E4" s="123"/>
      <c r="F4" s="123"/>
      <c r="G4" s="123"/>
      <c r="H4" s="123"/>
      <c r="I4" s="123"/>
      <c r="J4" s="123"/>
      <c r="K4" s="123"/>
      <c r="L4" s="123"/>
      <c r="M4" s="123"/>
      <c r="N4" s="123"/>
      <c r="O4" s="132"/>
      <c r="P4" s="116"/>
      <c r="Q4" s="116"/>
      <c r="R4" s="116"/>
      <c r="S4" s="116"/>
      <c r="T4" s="116"/>
      <c r="U4" s="116"/>
      <c r="V4" s="116"/>
      <c r="W4" s="116"/>
      <c r="X4" s="116"/>
      <c r="Y4" s="116"/>
      <c r="Z4" s="116"/>
      <c r="AA4" s="116"/>
      <c r="AB4" s="116"/>
      <c r="AC4" s="116"/>
      <c r="AD4" s="116"/>
      <c r="AE4" s="116"/>
      <c r="AF4" s="116"/>
      <c r="AG4" s="116"/>
      <c r="AH4" s="116"/>
      <c r="AI4" s="116"/>
      <c r="AJ4" s="116"/>
      <c r="AK4" s="116"/>
    </row>
    <row r="5" spans="1:37" s="122" customFormat="1" ht="24.75" customHeight="1" x14ac:dyDescent="0.4">
      <c r="A5" s="116"/>
      <c r="B5" s="120"/>
      <c r="C5" s="121"/>
      <c r="D5" s="121"/>
      <c r="E5" s="121"/>
      <c r="F5" s="149" t="s">
        <v>78</v>
      </c>
      <c r="G5" s="149"/>
      <c r="H5" s="149"/>
      <c r="I5" s="149"/>
      <c r="J5" s="149"/>
      <c r="K5" s="149"/>
      <c r="L5" s="149"/>
      <c r="M5" s="121"/>
      <c r="N5" s="121"/>
      <c r="O5" s="132"/>
      <c r="P5" s="116"/>
      <c r="Q5" s="116"/>
      <c r="R5" s="116"/>
      <c r="S5" s="116"/>
      <c r="T5" s="116"/>
      <c r="U5" s="116"/>
      <c r="V5" s="116"/>
      <c r="W5" s="116"/>
      <c r="X5" s="116"/>
      <c r="Y5" s="116"/>
      <c r="Z5" s="116"/>
      <c r="AA5" s="116"/>
      <c r="AB5" s="116"/>
      <c r="AC5" s="116"/>
      <c r="AD5" s="116"/>
      <c r="AE5" s="116"/>
      <c r="AF5" s="116"/>
      <c r="AG5" s="116"/>
      <c r="AH5" s="116"/>
      <c r="AI5" s="116"/>
      <c r="AJ5" s="116"/>
      <c r="AK5" s="116"/>
    </row>
    <row r="6" spans="1:37" s="122" customFormat="1" x14ac:dyDescent="0.25">
      <c r="A6" s="116"/>
      <c r="B6" s="120"/>
      <c r="C6" s="121"/>
      <c r="D6" s="121"/>
      <c r="E6" s="121"/>
      <c r="F6" s="121"/>
      <c r="G6" s="121"/>
      <c r="H6" s="121"/>
      <c r="I6" s="121"/>
      <c r="J6" s="121"/>
      <c r="K6" s="121"/>
      <c r="L6" s="121"/>
      <c r="M6" s="121"/>
      <c r="N6" s="121"/>
      <c r="O6" s="132"/>
      <c r="P6" s="116"/>
      <c r="Q6" s="116"/>
      <c r="R6" s="116"/>
      <c r="S6" s="116"/>
      <c r="T6" s="116"/>
      <c r="U6" s="116"/>
      <c r="V6" s="116"/>
      <c r="W6" s="116"/>
      <c r="X6" s="116"/>
      <c r="Y6" s="116"/>
      <c r="Z6" s="116"/>
      <c r="AA6" s="116"/>
      <c r="AB6" s="116"/>
      <c r="AC6" s="116"/>
      <c r="AD6" s="116"/>
      <c r="AE6" s="116"/>
      <c r="AF6" s="116"/>
      <c r="AG6" s="116"/>
      <c r="AH6" s="116"/>
      <c r="AI6" s="116"/>
      <c r="AJ6" s="116"/>
      <c r="AK6" s="116"/>
    </row>
    <row r="7" spans="1:37" s="122" customFormat="1" x14ac:dyDescent="0.25">
      <c r="A7" s="116"/>
      <c r="B7" s="120"/>
      <c r="C7" s="121"/>
      <c r="D7" s="121"/>
      <c r="E7" s="121"/>
      <c r="F7" s="121"/>
      <c r="G7" s="121"/>
      <c r="H7" s="121"/>
      <c r="I7" s="121"/>
      <c r="J7" s="121"/>
      <c r="K7" s="121"/>
      <c r="L7" s="121"/>
      <c r="M7" s="121"/>
      <c r="N7" s="121"/>
      <c r="O7" s="132"/>
      <c r="P7" s="116"/>
      <c r="Q7" s="116"/>
      <c r="R7" s="116"/>
      <c r="S7" s="116"/>
      <c r="T7" s="116"/>
      <c r="U7" s="116"/>
      <c r="V7" s="116"/>
      <c r="W7" s="116"/>
      <c r="X7" s="116"/>
      <c r="Y7" s="116"/>
      <c r="Z7" s="116"/>
      <c r="AA7" s="116"/>
      <c r="AB7" s="116"/>
      <c r="AC7" s="116"/>
      <c r="AD7" s="116"/>
      <c r="AE7" s="116"/>
      <c r="AF7" s="116"/>
      <c r="AG7" s="116"/>
      <c r="AH7" s="116"/>
      <c r="AI7" s="116"/>
      <c r="AJ7" s="116"/>
      <c r="AK7" s="116"/>
    </row>
    <row r="8" spans="1:37" s="151" customFormat="1" ht="30" customHeight="1" x14ac:dyDescent="0.25">
      <c r="A8" s="124"/>
      <c r="B8" s="125"/>
      <c r="C8" s="126"/>
      <c r="D8" s="127" t="s">
        <v>79</v>
      </c>
      <c r="E8" s="127"/>
      <c r="F8" s="127"/>
      <c r="G8" s="127"/>
      <c r="H8" s="127"/>
      <c r="I8" s="127"/>
      <c r="J8" s="127"/>
      <c r="K8" s="127"/>
      <c r="L8" s="127"/>
      <c r="M8" s="127"/>
      <c r="N8" s="127"/>
      <c r="O8" s="150"/>
      <c r="P8" s="124"/>
      <c r="Q8" s="124"/>
      <c r="R8" s="124"/>
      <c r="S8" s="124"/>
      <c r="T8" s="124"/>
      <c r="U8" s="124"/>
      <c r="V8" s="124"/>
      <c r="W8" s="124"/>
      <c r="X8" s="124"/>
      <c r="Y8" s="124"/>
      <c r="Z8" s="124"/>
      <c r="AA8" s="124"/>
      <c r="AB8" s="124"/>
      <c r="AC8" s="124"/>
      <c r="AD8" s="124"/>
      <c r="AE8" s="124"/>
      <c r="AF8" s="124"/>
      <c r="AG8" s="124"/>
      <c r="AH8" s="124"/>
      <c r="AI8" s="124"/>
      <c r="AJ8" s="124"/>
      <c r="AK8" s="124"/>
    </row>
    <row r="9" spans="1:37" s="122" customFormat="1" x14ac:dyDescent="0.25">
      <c r="A9" s="116"/>
      <c r="B9" s="120"/>
      <c r="C9" s="121"/>
      <c r="D9" s="128"/>
      <c r="E9" s="121"/>
      <c r="F9" s="121"/>
      <c r="G9" s="121"/>
      <c r="H9" s="121"/>
      <c r="I9" s="121"/>
      <c r="J9" s="121"/>
      <c r="K9" s="121"/>
      <c r="L9" s="121"/>
      <c r="M9" s="121"/>
      <c r="N9" s="121"/>
      <c r="O9" s="132"/>
      <c r="P9" s="116"/>
      <c r="Q9" s="116"/>
      <c r="R9" s="116"/>
      <c r="S9" s="116"/>
      <c r="T9" s="116"/>
      <c r="U9" s="116"/>
      <c r="V9" s="116"/>
      <c r="W9" s="116"/>
      <c r="X9" s="116"/>
      <c r="Y9" s="116"/>
      <c r="Z9" s="116"/>
      <c r="AA9" s="116"/>
      <c r="AB9" s="116"/>
      <c r="AC9" s="116"/>
      <c r="AD9" s="116"/>
      <c r="AE9" s="116"/>
      <c r="AF9" s="116"/>
      <c r="AG9" s="116"/>
      <c r="AH9" s="116"/>
      <c r="AI9" s="116"/>
      <c r="AJ9" s="116"/>
      <c r="AK9" s="116"/>
    </row>
    <row r="10" spans="1:37" ht="30" customHeight="1" x14ac:dyDescent="0.35">
      <c r="D10" s="129" t="s">
        <v>77</v>
      </c>
      <c r="E10" s="111"/>
      <c r="F10" s="152"/>
      <c r="G10" s="208" t="s">
        <v>10</v>
      </c>
      <c r="H10" s="112"/>
      <c r="I10" s="169"/>
      <c r="J10" s="179"/>
      <c r="K10" s="211" t="s">
        <v>40</v>
      </c>
      <c r="L10" s="212"/>
      <c r="M10" s="212"/>
      <c r="N10" s="213"/>
      <c r="O10" s="132"/>
      <c r="AA10" s="110" t="s">
        <v>20</v>
      </c>
      <c r="AJ10" s="101"/>
      <c r="AK10" s="101"/>
    </row>
    <row r="11" spans="1:37" ht="20.100000000000001" customHeight="1" x14ac:dyDescent="0.35">
      <c r="D11" s="130"/>
      <c r="E11" s="142"/>
      <c r="F11" s="121"/>
      <c r="G11" s="209"/>
      <c r="H11" s="113"/>
      <c r="I11" s="152"/>
      <c r="J11" s="153"/>
      <c r="K11" s="214"/>
      <c r="L11" s="215"/>
      <c r="M11" s="215"/>
      <c r="N11" s="216"/>
      <c r="O11" s="132"/>
      <c r="AA11" s="110" t="s">
        <v>21</v>
      </c>
      <c r="AJ11" s="101"/>
      <c r="AK11" s="101"/>
    </row>
    <row r="12" spans="1:37" ht="30" customHeight="1" x14ac:dyDescent="0.35">
      <c r="D12" s="129" t="s">
        <v>19</v>
      </c>
      <c r="E12" s="111"/>
      <c r="F12" s="121"/>
      <c r="G12" s="121"/>
      <c r="H12" s="121"/>
      <c r="I12" s="121"/>
      <c r="J12" s="180" t="s">
        <v>83</v>
      </c>
      <c r="K12" s="214"/>
      <c r="L12" s="215"/>
      <c r="M12" s="215"/>
      <c r="N12" s="216"/>
      <c r="O12" s="132"/>
      <c r="AA12" s="110"/>
      <c r="AJ12" s="101"/>
      <c r="AK12" s="101"/>
    </row>
    <row r="13" spans="1:37" ht="20.100000000000001" customHeight="1" x14ac:dyDescent="0.35">
      <c r="D13" s="131"/>
      <c r="E13" s="116"/>
      <c r="F13" s="121"/>
      <c r="G13" s="208" t="s">
        <v>25</v>
      </c>
      <c r="H13" s="112"/>
      <c r="I13" s="121"/>
      <c r="J13" s="153" t="s">
        <v>84</v>
      </c>
      <c r="K13" s="214"/>
      <c r="L13" s="215"/>
      <c r="M13" s="215"/>
      <c r="N13" s="216"/>
      <c r="O13" s="132"/>
      <c r="AA13" s="110"/>
      <c r="AJ13" s="101"/>
      <c r="AK13" s="101"/>
    </row>
    <row r="14" spans="1:37" ht="30" customHeight="1" x14ac:dyDescent="0.35">
      <c r="D14" s="129" t="s">
        <v>1</v>
      </c>
      <c r="E14" s="111"/>
      <c r="F14" s="121"/>
      <c r="G14" s="209"/>
      <c r="H14" s="113"/>
      <c r="I14" s="122"/>
      <c r="J14" s="181"/>
      <c r="K14" s="217"/>
      <c r="L14" s="218"/>
      <c r="M14" s="218"/>
      <c r="N14" s="219"/>
      <c r="O14" s="132"/>
      <c r="AA14" s="110"/>
      <c r="AJ14" s="101"/>
      <c r="AK14" s="101"/>
    </row>
    <row r="15" spans="1:37" s="102" customFormat="1" ht="20.100000000000001" customHeight="1" x14ac:dyDescent="0.35">
      <c r="A15" s="132"/>
      <c r="B15" s="121"/>
      <c r="C15" s="121"/>
      <c r="D15" s="121"/>
      <c r="E15" s="121"/>
      <c r="F15" s="121"/>
      <c r="G15" s="121"/>
      <c r="H15" s="121"/>
      <c r="I15" s="121"/>
      <c r="J15" s="121"/>
      <c r="K15" s="121"/>
      <c r="L15" s="121"/>
      <c r="M15" s="121"/>
      <c r="N15" s="154"/>
      <c r="O15" s="132"/>
      <c r="P15" s="121"/>
      <c r="Q15" s="121"/>
      <c r="R15" s="121"/>
      <c r="S15" s="121"/>
      <c r="AA15" s="115" t="s">
        <v>22</v>
      </c>
    </row>
    <row r="16" spans="1:37" ht="30" customHeight="1" x14ac:dyDescent="0.35">
      <c r="D16" s="129" t="s">
        <v>4</v>
      </c>
      <c r="E16" s="223"/>
      <c r="F16" s="224"/>
      <c r="G16" s="224"/>
      <c r="H16" s="225"/>
      <c r="I16" s="169"/>
      <c r="J16" s="121"/>
      <c r="K16" s="121"/>
      <c r="L16" s="121"/>
      <c r="M16" s="121"/>
      <c r="N16" s="154"/>
      <c r="O16" s="132"/>
      <c r="AA16" s="110" t="s">
        <v>23</v>
      </c>
      <c r="AJ16" s="101"/>
      <c r="AK16" s="101"/>
    </row>
    <row r="17" spans="1:37" s="102" customFormat="1" ht="20.100000000000001" customHeight="1" x14ac:dyDescent="0.35">
      <c r="A17" s="132"/>
      <c r="B17" s="121"/>
      <c r="C17" s="121"/>
      <c r="D17" s="121"/>
      <c r="E17" s="121"/>
      <c r="F17" s="121"/>
      <c r="G17" s="121"/>
      <c r="H17" s="121"/>
      <c r="I17" s="121"/>
      <c r="J17" s="121"/>
      <c r="K17" s="121"/>
      <c r="L17" s="121"/>
      <c r="M17" s="121"/>
      <c r="N17" s="154"/>
      <c r="O17" s="132"/>
      <c r="P17" s="121"/>
      <c r="Q17" s="121"/>
      <c r="R17" s="121"/>
      <c r="S17" s="121"/>
      <c r="AA17" s="115" t="s">
        <v>24</v>
      </c>
    </row>
    <row r="18" spans="1:37" s="156" customFormat="1" ht="30" customHeight="1" x14ac:dyDescent="0.25">
      <c r="A18" s="133"/>
      <c r="B18" s="134"/>
      <c r="C18" s="135"/>
      <c r="D18" s="127" t="s">
        <v>80</v>
      </c>
      <c r="E18" s="127"/>
      <c r="F18" s="127"/>
      <c r="G18" s="127"/>
      <c r="H18" s="127"/>
      <c r="I18" s="127"/>
      <c r="J18" s="127"/>
      <c r="K18" s="127"/>
      <c r="L18" s="127"/>
      <c r="M18" s="127"/>
      <c r="N18" s="127"/>
      <c r="O18" s="155"/>
      <c r="P18" s="133"/>
      <c r="Q18" s="133"/>
      <c r="R18" s="133"/>
      <c r="S18" s="133"/>
      <c r="T18" s="133"/>
      <c r="U18" s="133"/>
      <c r="V18" s="133"/>
      <c r="W18" s="133"/>
      <c r="X18" s="133"/>
      <c r="Y18" s="133"/>
      <c r="Z18" s="133"/>
      <c r="AA18" s="133"/>
      <c r="AB18" s="133"/>
      <c r="AC18" s="133"/>
      <c r="AD18" s="133"/>
      <c r="AE18" s="133"/>
      <c r="AF18" s="133"/>
      <c r="AG18" s="133"/>
      <c r="AH18" s="133"/>
      <c r="AI18" s="133"/>
      <c r="AJ18" s="133"/>
      <c r="AK18" s="133"/>
    </row>
    <row r="19" spans="1:37" s="122" customFormat="1" x14ac:dyDescent="0.25">
      <c r="A19" s="116"/>
      <c r="B19" s="120"/>
      <c r="C19" s="121"/>
      <c r="F19" s="121"/>
      <c r="G19" s="121"/>
      <c r="H19" s="121"/>
      <c r="I19" s="121"/>
      <c r="J19" s="121"/>
      <c r="K19" s="121"/>
      <c r="L19" s="121"/>
      <c r="M19" s="121"/>
      <c r="N19" s="121"/>
      <c r="O19" s="132"/>
      <c r="P19" s="116"/>
      <c r="Q19" s="116"/>
      <c r="R19" s="116"/>
      <c r="S19" s="116"/>
      <c r="T19" s="116"/>
      <c r="U19" s="116"/>
      <c r="V19" s="116"/>
      <c r="W19" s="116"/>
      <c r="X19" s="116"/>
      <c r="Y19" s="116"/>
      <c r="Z19" s="116"/>
      <c r="AA19" s="116"/>
      <c r="AB19" s="116"/>
      <c r="AC19" s="116"/>
      <c r="AD19" s="116"/>
      <c r="AE19" s="116"/>
      <c r="AF19" s="116"/>
      <c r="AG19" s="116"/>
      <c r="AH19" s="116"/>
      <c r="AI19" s="116"/>
    </row>
    <row r="20" spans="1:37" s="160" customFormat="1" ht="30" customHeight="1" x14ac:dyDescent="0.25">
      <c r="A20" s="136"/>
      <c r="B20" s="137"/>
      <c r="C20" s="138"/>
      <c r="D20" s="139" t="s">
        <v>37</v>
      </c>
      <c r="E20" s="158"/>
      <c r="F20" s="158"/>
      <c r="G20" s="157"/>
      <c r="H20" s="182"/>
      <c r="I20" s="183" t="s">
        <v>7</v>
      </c>
      <c r="J20" s="184"/>
      <c r="K20" s="184"/>
      <c r="L20" s="184"/>
      <c r="M20" s="184"/>
      <c r="N20" s="185"/>
      <c r="O20" s="159"/>
      <c r="P20" s="136"/>
      <c r="Q20" s="136"/>
      <c r="R20" s="136"/>
      <c r="S20" s="136"/>
      <c r="T20" s="136"/>
      <c r="U20" s="136"/>
      <c r="V20" s="136"/>
      <c r="W20" s="136"/>
      <c r="X20" s="136"/>
      <c r="Y20" s="136"/>
      <c r="Z20" s="136"/>
      <c r="AA20" s="136"/>
      <c r="AB20" s="136"/>
      <c r="AC20" s="136"/>
      <c r="AD20" s="136"/>
      <c r="AE20" s="136"/>
      <c r="AF20" s="136"/>
      <c r="AG20" s="136"/>
      <c r="AH20" s="136"/>
      <c r="AI20" s="136"/>
      <c r="AJ20" s="136"/>
      <c r="AK20" s="136"/>
    </row>
    <row r="21" spans="1:37" s="177" customFormat="1" ht="20.25" customHeight="1" x14ac:dyDescent="0.3">
      <c r="B21" s="141"/>
      <c r="C21" s="142"/>
      <c r="D21" s="178"/>
      <c r="E21" s="178"/>
      <c r="F21" s="161"/>
      <c r="G21" s="161"/>
      <c r="H21" s="161"/>
      <c r="I21" s="161"/>
      <c r="J21" s="161"/>
      <c r="K21" s="161"/>
      <c r="L21" s="161"/>
      <c r="M21" s="161"/>
      <c r="N21" s="161"/>
      <c r="O21" s="162"/>
      <c r="P21" s="140"/>
      <c r="Q21" s="140"/>
      <c r="R21" s="140"/>
      <c r="S21" s="140"/>
      <c r="T21" s="140"/>
      <c r="U21" s="140"/>
      <c r="V21" s="140"/>
      <c r="W21" s="140"/>
      <c r="X21" s="140"/>
      <c r="Y21" s="140"/>
      <c r="Z21" s="140"/>
      <c r="AA21" s="140"/>
      <c r="AB21" s="140"/>
      <c r="AC21" s="140"/>
      <c r="AD21" s="140"/>
      <c r="AE21" s="140"/>
      <c r="AF21" s="140"/>
      <c r="AG21" s="140"/>
      <c r="AH21" s="140"/>
      <c r="AI21" s="140"/>
    </row>
    <row r="22" spans="1:37" s="177" customFormat="1" ht="93.75" customHeight="1" x14ac:dyDescent="0.3">
      <c r="B22" s="141"/>
      <c r="C22" s="142"/>
      <c r="D22" s="143" t="s">
        <v>76</v>
      </c>
      <c r="E22" s="143" t="s">
        <v>70</v>
      </c>
      <c r="F22" s="143" t="s">
        <v>82</v>
      </c>
      <c r="G22" s="143" t="s">
        <v>38</v>
      </c>
      <c r="H22" s="161"/>
      <c r="I22" s="172" t="s">
        <v>8</v>
      </c>
      <c r="J22" s="186"/>
      <c r="K22" s="187"/>
      <c r="L22" s="175" t="s">
        <v>3</v>
      </c>
      <c r="M22" s="175"/>
      <c r="N22" s="176"/>
      <c r="O22" s="162"/>
      <c r="P22" s="140"/>
      <c r="Q22" s="140"/>
      <c r="R22" s="140"/>
      <c r="S22" s="140"/>
      <c r="T22" s="140"/>
      <c r="U22" s="140"/>
      <c r="V22" s="140"/>
      <c r="W22" s="140"/>
      <c r="X22" s="140"/>
      <c r="Y22" s="140"/>
      <c r="Z22" s="140"/>
      <c r="AA22" s="140"/>
      <c r="AB22" s="140"/>
      <c r="AC22" s="140"/>
      <c r="AD22" s="140"/>
      <c r="AE22" s="140"/>
      <c r="AF22" s="140"/>
      <c r="AG22" s="140"/>
      <c r="AH22" s="140"/>
      <c r="AI22" s="140"/>
    </row>
    <row r="23" spans="1:37" s="105" customFormat="1" ht="24.95" customHeight="1" x14ac:dyDescent="0.3">
      <c r="A23" s="177"/>
      <c r="B23" s="141"/>
      <c r="C23" s="142"/>
      <c r="D23" s="144" t="s">
        <v>71</v>
      </c>
      <c r="E23" s="106"/>
      <c r="F23" s="107"/>
      <c r="G23" s="188">
        <f>E23*(F23/100)</f>
        <v>0</v>
      </c>
      <c r="H23" s="161"/>
      <c r="I23" s="173">
        <v>1</v>
      </c>
      <c r="J23" s="220"/>
      <c r="K23" s="221"/>
      <c r="L23" s="221"/>
      <c r="M23" s="221"/>
      <c r="N23" s="222"/>
      <c r="O23" s="162"/>
      <c r="P23" s="140"/>
      <c r="Q23" s="140"/>
      <c r="R23" s="140"/>
      <c r="S23" s="140"/>
      <c r="T23" s="104"/>
      <c r="U23" s="104"/>
      <c r="V23" s="104"/>
      <c r="W23" s="104"/>
      <c r="X23" s="104"/>
      <c r="Y23" s="104"/>
      <c r="Z23" s="104"/>
      <c r="AA23" s="104"/>
      <c r="AB23" s="104"/>
      <c r="AC23" s="104"/>
      <c r="AD23" s="104"/>
      <c r="AE23" s="104"/>
      <c r="AF23" s="104"/>
      <c r="AG23" s="104"/>
      <c r="AH23" s="104"/>
      <c r="AI23" s="104"/>
    </row>
    <row r="24" spans="1:37" s="105" customFormat="1" ht="24.95" customHeight="1" x14ac:dyDescent="0.3">
      <c r="A24" s="177"/>
      <c r="B24" s="141"/>
      <c r="C24" s="142"/>
      <c r="D24" s="144" t="s">
        <v>72</v>
      </c>
      <c r="E24" s="108"/>
      <c r="F24" s="109"/>
      <c r="G24" s="188">
        <f>E24*F24/100</f>
        <v>0</v>
      </c>
      <c r="H24" s="161"/>
      <c r="I24" s="173">
        <v>2</v>
      </c>
      <c r="J24" s="220"/>
      <c r="K24" s="221"/>
      <c r="L24" s="221"/>
      <c r="M24" s="221"/>
      <c r="N24" s="222"/>
      <c r="O24" s="162"/>
      <c r="P24" s="140"/>
      <c r="Q24" s="140"/>
      <c r="R24" s="140"/>
      <c r="S24" s="140"/>
      <c r="T24" s="104"/>
      <c r="U24" s="104"/>
      <c r="V24" s="104"/>
      <c r="W24" s="104"/>
      <c r="X24" s="104"/>
      <c r="Y24" s="104"/>
      <c r="Z24" s="104"/>
      <c r="AA24" s="104"/>
      <c r="AB24" s="104"/>
      <c r="AC24" s="104"/>
      <c r="AD24" s="104"/>
      <c r="AE24" s="104"/>
      <c r="AF24" s="104"/>
      <c r="AG24" s="104"/>
      <c r="AH24" s="104"/>
      <c r="AI24" s="104"/>
    </row>
    <row r="25" spans="1:37" s="105" customFormat="1" ht="24.95" customHeight="1" x14ac:dyDescent="0.3">
      <c r="A25" s="177"/>
      <c r="B25" s="141"/>
      <c r="C25" s="142"/>
      <c r="D25" s="144" t="s">
        <v>73</v>
      </c>
      <c r="E25" s="108"/>
      <c r="F25" s="109"/>
      <c r="G25" s="188">
        <f>E25*F25/100</f>
        <v>0</v>
      </c>
      <c r="H25" s="161"/>
      <c r="I25" s="174">
        <v>3</v>
      </c>
      <c r="J25" s="220"/>
      <c r="K25" s="221"/>
      <c r="L25" s="221"/>
      <c r="M25" s="221"/>
      <c r="N25" s="222"/>
      <c r="O25" s="162"/>
      <c r="P25" s="140"/>
      <c r="Q25" s="140"/>
      <c r="R25" s="140"/>
      <c r="S25" s="140"/>
      <c r="T25" s="104"/>
      <c r="U25" s="104"/>
      <c r="V25" s="104"/>
      <c r="W25" s="104"/>
      <c r="X25" s="104"/>
      <c r="Y25" s="104"/>
      <c r="Z25" s="104"/>
      <c r="AA25" s="104"/>
      <c r="AB25" s="104"/>
      <c r="AC25" s="104"/>
      <c r="AD25" s="104"/>
      <c r="AE25" s="104"/>
      <c r="AF25" s="104"/>
      <c r="AG25" s="104"/>
      <c r="AH25" s="104"/>
      <c r="AI25" s="104"/>
    </row>
    <row r="26" spans="1:37" s="105" customFormat="1" ht="24.95" customHeight="1" x14ac:dyDescent="0.3">
      <c r="A26" s="177"/>
      <c r="B26" s="141"/>
      <c r="C26" s="142"/>
      <c r="D26" s="144" t="s">
        <v>74</v>
      </c>
      <c r="E26" s="108"/>
      <c r="F26" s="109"/>
      <c r="G26" s="188">
        <f>E26*F26/100</f>
        <v>0</v>
      </c>
      <c r="H26" s="161"/>
      <c r="I26" s="174">
        <v>4</v>
      </c>
      <c r="J26" s="220"/>
      <c r="K26" s="221"/>
      <c r="L26" s="221"/>
      <c r="M26" s="221"/>
      <c r="N26" s="222"/>
      <c r="O26" s="162"/>
      <c r="P26" s="140"/>
      <c r="Q26" s="140"/>
      <c r="R26" s="140" t="s">
        <v>40</v>
      </c>
      <c r="S26" s="140"/>
      <c r="T26" s="104"/>
      <c r="U26" s="104"/>
      <c r="V26" s="104"/>
      <c r="W26" s="104"/>
      <c r="X26" s="104"/>
      <c r="Y26" s="104"/>
      <c r="Z26" s="104"/>
      <c r="AA26" s="104"/>
      <c r="AB26" s="104"/>
      <c r="AC26" s="104"/>
      <c r="AD26" s="104"/>
      <c r="AE26" s="104"/>
      <c r="AF26" s="104"/>
      <c r="AG26" s="104"/>
      <c r="AH26" s="104"/>
      <c r="AI26" s="104"/>
    </row>
    <row r="27" spans="1:37" s="105" customFormat="1" ht="24.95" customHeight="1" x14ac:dyDescent="0.3">
      <c r="A27" s="177"/>
      <c r="B27" s="141"/>
      <c r="C27" s="142"/>
      <c r="D27" s="144" t="s">
        <v>75</v>
      </c>
      <c r="E27" s="106"/>
      <c r="F27" s="107"/>
      <c r="G27" s="188">
        <f>E27*F27/100</f>
        <v>0</v>
      </c>
      <c r="H27" s="161"/>
      <c r="I27" s="174">
        <v>5</v>
      </c>
      <c r="J27" s="220"/>
      <c r="K27" s="221"/>
      <c r="L27" s="221"/>
      <c r="M27" s="221"/>
      <c r="N27" s="222"/>
      <c r="O27" s="162"/>
      <c r="P27" s="140"/>
      <c r="Q27" s="140"/>
      <c r="R27" s="140"/>
      <c r="S27" s="140"/>
      <c r="T27" s="104"/>
      <c r="U27" s="104"/>
      <c r="V27" s="104"/>
      <c r="W27" s="104"/>
      <c r="X27" s="104"/>
      <c r="Y27" s="104"/>
      <c r="Z27" s="104"/>
      <c r="AA27" s="104"/>
      <c r="AB27" s="104"/>
      <c r="AC27" s="104"/>
      <c r="AD27" s="104"/>
      <c r="AE27" s="104"/>
      <c r="AF27" s="104"/>
      <c r="AG27" s="104"/>
      <c r="AH27" s="104"/>
      <c r="AI27" s="104"/>
    </row>
    <row r="28" spans="1:37" s="105" customFormat="1" ht="24.95" customHeight="1" x14ac:dyDescent="0.3">
      <c r="A28" s="177"/>
      <c r="B28" s="141"/>
      <c r="C28" s="142"/>
      <c r="D28" s="144" t="s">
        <v>2</v>
      </c>
      <c r="E28" s="168">
        <f>SUM(E23:E27)</f>
        <v>0</v>
      </c>
      <c r="F28" s="168"/>
      <c r="G28" s="168">
        <f>SUM(G23:G27)</f>
        <v>0</v>
      </c>
      <c r="H28" s="161"/>
      <c r="I28" s="174">
        <v>6</v>
      </c>
      <c r="J28" s="220"/>
      <c r="K28" s="221"/>
      <c r="L28" s="221"/>
      <c r="M28" s="221"/>
      <c r="N28" s="222"/>
      <c r="O28" s="162"/>
      <c r="P28" s="140"/>
      <c r="Q28" s="140"/>
      <c r="R28" s="140"/>
      <c r="S28" s="140"/>
      <c r="T28" s="104"/>
      <c r="U28" s="104"/>
      <c r="V28" s="104"/>
      <c r="W28" s="104"/>
      <c r="X28" s="104"/>
      <c r="Y28" s="104"/>
      <c r="Z28" s="104"/>
      <c r="AA28" s="104"/>
      <c r="AB28" s="104"/>
      <c r="AC28" s="104"/>
      <c r="AD28" s="104"/>
      <c r="AE28" s="104"/>
      <c r="AF28" s="104"/>
      <c r="AG28" s="104"/>
      <c r="AH28" s="104"/>
      <c r="AI28" s="104"/>
    </row>
    <row r="29" spans="1:37" s="105" customFormat="1" ht="24.95" customHeight="1" x14ac:dyDescent="0.3">
      <c r="A29" s="177"/>
      <c r="B29" s="141"/>
      <c r="C29" s="142"/>
      <c r="D29" s="192" t="s">
        <v>85</v>
      </c>
      <c r="E29" s="190"/>
      <c r="F29" s="190"/>
      <c r="G29" s="189">
        <f>IFERROR(G28/E28,0)*100</f>
        <v>0</v>
      </c>
      <c r="H29" s="161"/>
      <c r="I29" s="174">
        <v>7</v>
      </c>
      <c r="J29" s="220"/>
      <c r="K29" s="221"/>
      <c r="L29" s="221"/>
      <c r="M29" s="221"/>
      <c r="N29" s="222"/>
      <c r="O29" s="162"/>
      <c r="P29" s="140"/>
      <c r="Q29" s="140"/>
      <c r="R29" s="140"/>
      <c r="S29" s="140"/>
      <c r="T29" s="104"/>
      <c r="U29" s="104"/>
      <c r="V29" s="104"/>
      <c r="W29" s="104"/>
      <c r="X29" s="104"/>
      <c r="Y29" s="104"/>
      <c r="Z29" s="104"/>
      <c r="AA29" s="104"/>
      <c r="AB29" s="104"/>
      <c r="AC29" s="104"/>
      <c r="AD29" s="104"/>
      <c r="AE29" s="104"/>
      <c r="AF29" s="104"/>
      <c r="AG29" s="104"/>
      <c r="AH29" s="104"/>
      <c r="AI29" s="104"/>
    </row>
    <row r="30" spans="1:37" s="116" customFormat="1" x14ac:dyDescent="0.25">
      <c r="B30" s="120"/>
      <c r="C30" s="121"/>
      <c r="D30" s="145"/>
      <c r="E30" s="145"/>
      <c r="F30" s="163"/>
      <c r="G30" s="163"/>
      <c r="H30" s="163"/>
      <c r="I30" s="121"/>
      <c r="J30" s="121"/>
      <c r="K30" s="121"/>
      <c r="L30" s="121"/>
      <c r="M30" s="121"/>
      <c r="N30" s="121"/>
      <c r="O30" s="164"/>
      <c r="P30" s="170"/>
    </row>
    <row r="31" spans="1:37" s="116" customFormat="1" x14ac:dyDescent="0.25">
      <c r="B31" s="120"/>
      <c r="C31" s="121"/>
      <c r="D31" s="145"/>
      <c r="E31" s="145"/>
      <c r="F31" s="163"/>
      <c r="G31" s="163"/>
      <c r="H31" s="163"/>
      <c r="I31" s="121"/>
      <c r="J31" s="121"/>
      <c r="K31" s="121"/>
      <c r="L31" s="121"/>
      <c r="M31" s="121"/>
      <c r="N31" s="121"/>
      <c r="O31" s="164"/>
      <c r="P31" s="165"/>
    </row>
    <row r="32" spans="1:37" s="116" customFormat="1" x14ac:dyDescent="0.25">
      <c r="B32" s="120"/>
      <c r="C32" s="121"/>
      <c r="D32" s="145"/>
      <c r="E32" s="145"/>
      <c r="F32" s="163"/>
      <c r="G32" s="163"/>
      <c r="H32" s="163"/>
      <c r="I32" s="121"/>
      <c r="J32" s="121"/>
      <c r="K32" s="121"/>
      <c r="L32" s="121"/>
      <c r="M32" s="121"/>
      <c r="N32" s="121"/>
      <c r="O32" s="164"/>
      <c r="P32" s="165"/>
    </row>
    <row r="33" spans="2:16" s="116" customFormat="1" x14ac:dyDescent="0.25">
      <c r="B33" s="120"/>
      <c r="C33" s="121"/>
      <c r="D33" s="145"/>
      <c r="E33" s="145"/>
      <c r="F33" s="163"/>
      <c r="G33" s="163"/>
      <c r="H33" s="163"/>
      <c r="I33" s="121"/>
      <c r="J33" s="121"/>
      <c r="K33" s="121"/>
      <c r="L33" s="121"/>
      <c r="M33" s="121"/>
      <c r="N33" s="121"/>
      <c r="O33" s="164"/>
      <c r="P33" s="165"/>
    </row>
    <row r="34" spans="2:16" s="116" customFormat="1" x14ac:dyDescent="0.25">
      <c r="B34" s="120"/>
      <c r="C34" s="121"/>
      <c r="D34" s="145"/>
      <c r="E34" s="145"/>
      <c r="F34" s="163"/>
      <c r="G34" s="163"/>
      <c r="H34" s="163"/>
      <c r="I34" s="121"/>
      <c r="J34" s="121"/>
      <c r="K34" s="121"/>
      <c r="L34" s="121"/>
      <c r="M34" s="121"/>
      <c r="N34" s="166"/>
      <c r="O34" s="167"/>
    </row>
    <row r="35" spans="2:16" s="116" customFormat="1" ht="15.75" thickBot="1" x14ac:dyDescent="0.3">
      <c r="B35" s="120"/>
      <c r="C35" s="121"/>
      <c r="D35" s="121"/>
      <c r="E35" s="121"/>
      <c r="F35" s="121"/>
      <c r="G35" s="121"/>
      <c r="H35" s="121"/>
      <c r="I35" s="121"/>
      <c r="J35" s="121"/>
      <c r="K35" s="121"/>
      <c r="L35" s="121"/>
      <c r="M35" s="121"/>
      <c r="N35" s="121"/>
      <c r="O35" s="132"/>
    </row>
    <row r="36" spans="2:16" s="116" customFormat="1" ht="24.95" customHeight="1" x14ac:dyDescent="0.25">
      <c r="B36" s="120"/>
      <c r="C36" s="121"/>
      <c r="D36" s="121"/>
      <c r="E36" s="191"/>
      <c r="F36" s="210" t="s">
        <v>9</v>
      </c>
      <c r="G36" s="210"/>
      <c r="H36" s="210"/>
      <c r="I36" s="210"/>
      <c r="J36" s="210"/>
      <c r="K36" s="191"/>
      <c r="N36" s="121"/>
      <c r="O36" s="132"/>
    </row>
    <row r="37" spans="2:16" s="116" customFormat="1" x14ac:dyDescent="0.25">
      <c r="B37" s="120"/>
      <c r="C37" s="121"/>
      <c r="D37" s="121"/>
      <c r="E37" s="121"/>
      <c r="F37" s="121"/>
      <c r="G37" s="121"/>
      <c r="H37" s="121"/>
      <c r="I37" s="121"/>
      <c r="J37" s="121"/>
      <c r="K37" s="121"/>
      <c r="L37" s="121"/>
      <c r="M37" s="121"/>
      <c r="N37" s="121"/>
      <c r="O37" s="132"/>
    </row>
    <row r="38" spans="2:16" s="116" customFormat="1" x14ac:dyDescent="0.25">
      <c r="B38" s="120"/>
      <c r="C38" s="121"/>
      <c r="D38" s="121"/>
      <c r="E38" s="121"/>
      <c r="F38" s="121"/>
      <c r="G38" s="121"/>
      <c r="H38" s="121"/>
      <c r="I38" s="121"/>
      <c r="J38" s="121"/>
      <c r="K38" s="121"/>
      <c r="L38" s="121"/>
      <c r="M38" s="121"/>
      <c r="N38" s="121"/>
      <c r="O38" s="132"/>
    </row>
    <row r="39" spans="2:16" s="121" customFormat="1" ht="27" customHeight="1" x14ac:dyDescent="0.45">
      <c r="B39" s="120"/>
      <c r="D39" s="146"/>
      <c r="O39" s="132"/>
    </row>
    <row r="40" spans="2:16" s="121" customFormat="1" ht="15.75" thickBot="1" x14ac:dyDescent="0.3">
      <c r="B40" s="147"/>
      <c r="C40" s="117"/>
      <c r="D40" s="117"/>
      <c r="E40" s="117"/>
      <c r="F40" s="117"/>
      <c r="G40" s="117"/>
      <c r="H40" s="117"/>
      <c r="I40" s="117"/>
      <c r="J40" s="117"/>
      <c r="K40" s="117"/>
      <c r="L40" s="117"/>
      <c r="M40" s="117"/>
      <c r="N40" s="117"/>
      <c r="O40" s="171"/>
    </row>
    <row r="41" spans="2:16" s="121" customFormat="1" x14ac:dyDescent="0.25"/>
    <row r="42" spans="2:16" s="121" customFormat="1" x14ac:dyDescent="0.25"/>
    <row r="43" spans="2:16" s="121" customFormat="1" x14ac:dyDescent="0.25"/>
    <row r="44" spans="2:16" s="121" customFormat="1" x14ac:dyDescent="0.25"/>
    <row r="45" spans="2:16" s="121" customFormat="1" x14ac:dyDescent="0.25"/>
    <row r="46" spans="2:16" s="121" customFormat="1" x14ac:dyDescent="0.25"/>
    <row r="47" spans="2:16" s="121" customFormat="1" x14ac:dyDescent="0.25"/>
    <row r="48" spans="2:16" s="121" customFormat="1" x14ac:dyDescent="0.25"/>
    <row r="49" s="121" customFormat="1" x14ac:dyDescent="0.25"/>
    <row r="50" s="121" customFormat="1" x14ac:dyDescent="0.25"/>
    <row r="51" s="121" customFormat="1" x14ac:dyDescent="0.25"/>
    <row r="52" s="121" customFormat="1" x14ac:dyDescent="0.25"/>
    <row r="53" s="121" customFormat="1" x14ac:dyDescent="0.25"/>
    <row r="54" s="121" customFormat="1" x14ac:dyDescent="0.25"/>
    <row r="55" s="121" customFormat="1" x14ac:dyDescent="0.25"/>
    <row r="56" s="121" customFormat="1" x14ac:dyDescent="0.25"/>
    <row r="57" s="121" customFormat="1" x14ac:dyDescent="0.25"/>
    <row r="58" s="121" customFormat="1" x14ac:dyDescent="0.25"/>
    <row r="59" s="121" customFormat="1" x14ac:dyDescent="0.25"/>
    <row r="60" s="121" customFormat="1" x14ac:dyDescent="0.25"/>
    <row r="61" s="121" customFormat="1" x14ac:dyDescent="0.25"/>
    <row r="62" s="121" customFormat="1" x14ac:dyDescent="0.25"/>
    <row r="63" s="121" customFormat="1" x14ac:dyDescent="0.25"/>
    <row r="64" s="121" customFormat="1" x14ac:dyDescent="0.25"/>
    <row r="65" s="121" customFormat="1" x14ac:dyDescent="0.25"/>
    <row r="66" s="121" customFormat="1" x14ac:dyDescent="0.25"/>
    <row r="67" s="121" customFormat="1" x14ac:dyDescent="0.25"/>
    <row r="68" s="121" customFormat="1" x14ac:dyDescent="0.25"/>
    <row r="69" s="121" customFormat="1" x14ac:dyDescent="0.25"/>
    <row r="70" s="121" customFormat="1" x14ac:dyDescent="0.25"/>
    <row r="71" s="121" customFormat="1" x14ac:dyDescent="0.25"/>
    <row r="72" s="121" customFormat="1" x14ac:dyDescent="0.25"/>
    <row r="73" s="121" customFormat="1" x14ac:dyDescent="0.25"/>
    <row r="74" s="121" customFormat="1" x14ac:dyDescent="0.25"/>
    <row r="75" s="121" customFormat="1" x14ac:dyDescent="0.25"/>
    <row r="76" s="121" customFormat="1" x14ac:dyDescent="0.25"/>
    <row r="77" s="121" customFormat="1" x14ac:dyDescent="0.25"/>
    <row r="78" s="121" customFormat="1" x14ac:dyDescent="0.25"/>
    <row r="79" s="121" customFormat="1" x14ac:dyDescent="0.25"/>
    <row r="80" s="121" customFormat="1" x14ac:dyDescent="0.25"/>
    <row r="81" spans="1:19" s="121" customFormat="1" x14ac:dyDescent="0.25"/>
    <row r="82" spans="1:19" s="102" customFormat="1" x14ac:dyDescent="0.25">
      <c r="A82" s="121"/>
      <c r="B82" s="121"/>
      <c r="C82" s="121"/>
      <c r="D82" s="121"/>
      <c r="O82" s="121"/>
      <c r="P82" s="121"/>
      <c r="Q82" s="121"/>
      <c r="R82" s="121"/>
      <c r="S82" s="121"/>
    </row>
    <row r="83" spans="1:19" s="102" customFormat="1" x14ac:dyDescent="0.25">
      <c r="A83" s="121"/>
      <c r="B83" s="121"/>
      <c r="C83" s="121"/>
      <c r="D83" s="121"/>
      <c r="O83" s="121"/>
      <c r="P83" s="121"/>
      <c r="Q83" s="121"/>
      <c r="R83" s="121"/>
      <c r="S83" s="121"/>
    </row>
    <row r="84" spans="1:19" s="102" customFormat="1" x14ac:dyDescent="0.25">
      <c r="A84" s="121"/>
      <c r="B84" s="121"/>
      <c r="C84" s="121"/>
      <c r="D84" s="121"/>
      <c r="O84" s="121"/>
      <c r="P84" s="121"/>
      <c r="Q84" s="121"/>
      <c r="R84" s="121"/>
      <c r="S84" s="121"/>
    </row>
    <row r="85" spans="1:19" s="102" customFormat="1" x14ac:dyDescent="0.25">
      <c r="A85" s="121"/>
      <c r="B85" s="121"/>
      <c r="C85" s="121"/>
      <c r="D85" s="121"/>
      <c r="O85" s="121"/>
      <c r="P85" s="121"/>
      <c r="Q85" s="121"/>
      <c r="R85" s="121"/>
      <c r="S85" s="121"/>
    </row>
    <row r="86" spans="1:19" s="102" customFormat="1" x14ac:dyDescent="0.25">
      <c r="A86" s="121"/>
      <c r="B86" s="121"/>
      <c r="C86" s="121"/>
      <c r="D86" s="121"/>
      <c r="O86" s="121"/>
      <c r="P86" s="121"/>
      <c r="Q86" s="121"/>
      <c r="R86" s="121"/>
      <c r="S86" s="121"/>
    </row>
    <row r="87" spans="1:19" s="102" customFormat="1" x14ac:dyDescent="0.25">
      <c r="A87" s="121"/>
      <c r="B87" s="121"/>
      <c r="C87" s="121"/>
      <c r="D87" s="121"/>
      <c r="O87" s="121"/>
      <c r="P87" s="121"/>
      <c r="Q87" s="121"/>
      <c r="R87" s="121"/>
      <c r="S87" s="121"/>
    </row>
    <row r="88" spans="1:19" s="102" customFormat="1" x14ac:dyDescent="0.25">
      <c r="A88" s="121"/>
      <c r="B88" s="121"/>
      <c r="C88" s="121"/>
      <c r="D88" s="121"/>
      <c r="O88" s="121"/>
      <c r="P88" s="121"/>
      <c r="Q88" s="121"/>
      <c r="R88" s="121"/>
      <c r="S88" s="121"/>
    </row>
    <row r="89" spans="1:19" s="102" customFormat="1" x14ac:dyDescent="0.25">
      <c r="A89" s="121"/>
      <c r="B89" s="121"/>
      <c r="C89" s="121"/>
      <c r="D89" s="121"/>
      <c r="O89" s="121"/>
      <c r="P89" s="121"/>
      <c r="Q89" s="121"/>
      <c r="R89" s="121"/>
      <c r="S89" s="121"/>
    </row>
    <row r="90" spans="1:19" s="102" customFormat="1" x14ac:dyDescent="0.25">
      <c r="A90" s="121"/>
      <c r="B90" s="121"/>
      <c r="C90" s="121"/>
      <c r="D90" s="121"/>
      <c r="O90" s="121"/>
      <c r="P90" s="121"/>
      <c r="Q90" s="121"/>
      <c r="R90" s="121"/>
      <c r="S90" s="121"/>
    </row>
    <row r="91" spans="1:19" s="102" customFormat="1" x14ac:dyDescent="0.25">
      <c r="A91" s="121"/>
      <c r="B91" s="121"/>
      <c r="C91" s="121"/>
      <c r="D91" s="121"/>
      <c r="O91" s="121"/>
      <c r="P91" s="121"/>
      <c r="Q91" s="121"/>
      <c r="R91" s="121"/>
      <c r="S91" s="121"/>
    </row>
    <row r="92" spans="1:19" s="102" customFormat="1" x14ac:dyDescent="0.25">
      <c r="A92" s="121"/>
      <c r="B92" s="121"/>
      <c r="C92" s="121"/>
      <c r="D92" s="121"/>
      <c r="O92" s="121"/>
      <c r="P92" s="121"/>
      <c r="Q92" s="121"/>
      <c r="R92" s="121"/>
      <c r="S92" s="121"/>
    </row>
    <row r="93" spans="1:19" s="102" customFormat="1" x14ac:dyDescent="0.25">
      <c r="A93" s="121"/>
      <c r="B93" s="121"/>
      <c r="C93" s="121"/>
      <c r="D93" s="121"/>
      <c r="O93" s="121"/>
      <c r="P93" s="121"/>
      <c r="Q93" s="121"/>
      <c r="R93" s="121"/>
      <c r="S93" s="121"/>
    </row>
    <row r="94" spans="1:19" s="102" customFormat="1" x14ac:dyDescent="0.25">
      <c r="A94" s="121"/>
      <c r="B94" s="121"/>
      <c r="C94" s="121"/>
      <c r="D94" s="121"/>
      <c r="O94" s="121"/>
      <c r="P94" s="121"/>
      <c r="Q94" s="121"/>
      <c r="R94" s="121"/>
      <c r="S94" s="121"/>
    </row>
    <row r="95" spans="1:19" s="102" customFormat="1" x14ac:dyDescent="0.25">
      <c r="A95" s="121"/>
      <c r="B95" s="121"/>
      <c r="C95" s="121"/>
      <c r="D95" s="121"/>
      <c r="O95" s="121"/>
      <c r="P95" s="121"/>
      <c r="Q95" s="121"/>
      <c r="R95" s="121"/>
      <c r="S95" s="121"/>
    </row>
    <row r="96" spans="1:19" s="102" customFormat="1" x14ac:dyDescent="0.25">
      <c r="A96" s="121"/>
      <c r="B96" s="121"/>
      <c r="C96" s="121"/>
      <c r="D96" s="121"/>
      <c r="O96" s="121"/>
      <c r="P96" s="121"/>
      <c r="Q96" s="121"/>
      <c r="R96" s="121"/>
      <c r="S96" s="121"/>
    </row>
    <row r="97" spans="1:19" s="102" customFormat="1" x14ac:dyDescent="0.25">
      <c r="A97" s="121"/>
      <c r="B97" s="121"/>
      <c r="C97" s="121"/>
      <c r="D97" s="121"/>
      <c r="O97" s="121"/>
      <c r="P97" s="121"/>
      <c r="Q97" s="121"/>
      <c r="R97" s="121"/>
      <c r="S97" s="121"/>
    </row>
    <row r="98" spans="1:19" s="102" customFormat="1" x14ac:dyDescent="0.25">
      <c r="A98" s="121"/>
      <c r="B98" s="121"/>
      <c r="C98" s="121"/>
      <c r="D98" s="121"/>
      <c r="O98" s="121"/>
      <c r="P98" s="121"/>
      <c r="Q98" s="121"/>
      <c r="R98" s="121"/>
      <c r="S98" s="121"/>
    </row>
    <row r="99" spans="1:19" s="102" customFormat="1" x14ac:dyDescent="0.25">
      <c r="A99" s="121"/>
      <c r="B99" s="121"/>
      <c r="C99" s="121"/>
      <c r="D99" s="121"/>
      <c r="O99" s="121"/>
      <c r="P99" s="121"/>
      <c r="Q99" s="121"/>
      <c r="R99" s="121"/>
      <c r="S99" s="121"/>
    </row>
    <row r="100" spans="1:19" s="102" customFormat="1" x14ac:dyDescent="0.25">
      <c r="A100" s="121"/>
      <c r="B100" s="121"/>
      <c r="C100" s="121"/>
      <c r="D100" s="121"/>
      <c r="O100" s="121"/>
      <c r="P100" s="121"/>
      <c r="Q100" s="121"/>
      <c r="R100" s="121"/>
      <c r="S100" s="121"/>
    </row>
    <row r="101" spans="1:19" s="102" customFormat="1" x14ac:dyDescent="0.25">
      <c r="A101" s="121"/>
      <c r="B101" s="121"/>
      <c r="C101" s="121"/>
      <c r="D101" s="121"/>
      <c r="O101" s="121"/>
      <c r="P101" s="121"/>
      <c r="Q101" s="121"/>
      <c r="R101" s="121"/>
      <c r="S101" s="121"/>
    </row>
    <row r="102" spans="1:19" s="102" customFormat="1" x14ac:dyDescent="0.25">
      <c r="A102" s="121"/>
      <c r="B102" s="121"/>
      <c r="C102" s="121"/>
      <c r="D102" s="121"/>
      <c r="O102" s="121"/>
      <c r="P102" s="121"/>
      <c r="Q102" s="121"/>
      <c r="R102" s="121"/>
      <c r="S102" s="121"/>
    </row>
    <row r="103" spans="1:19" s="102" customFormat="1" x14ac:dyDescent="0.25">
      <c r="A103" s="121"/>
      <c r="B103" s="121"/>
      <c r="C103" s="121"/>
      <c r="D103" s="121"/>
      <c r="O103" s="121"/>
      <c r="P103" s="121"/>
      <c r="Q103" s="121"/>
      <c r="R103" s="121"/>
      <c r="S103" s="121"/>
    </row>
    <row r="104" spans="1:19" s="102" customFormat="1" x14ac:dyDescent="0.25">
      <c r="A104" s="121"/>
      <c r="B104" s="121"/>
      <c r="C104" s="121"/>
      <c r="D104" s="121"/>
      <c r="O104" s="121"/>
      <c r="P104" s="121"/>
      <c r="Q104" s="121"/>
      <c r="R104" s="121"/>
      <c r="S104" s="121"/>
    </row>
    <row r="105" spans="1:19" s="102" customFormat="1" x14ac:dyDescent="0.25">
      <c r="A105" s="121"/>
      <c r="B105" s="121"/>
      <c r="C105" s="121"/>
      <c r="D105" s="121"/>
      <c r="O105" s="121"/>
      <c r="P105" s="121"/>
      <c r="Q105" s="121"/>
      <c r="R105" s="121"/>
      <c r="S105" s="121"/>
    </row>
    <row r="106" spans="1:19" s="102" customFormat="1" x14ac:dyDescent="0.25">
      <c r="A106" s="121"/>
      <c r="B106" s="121"/>
      <c r="C106" s="121"/>
      <c r="D106" s="121"/>
      <c r="O106" s="121"/>
      <c r="P106" s="121"/>
      <c r="Q106" s="121"/>
      <c r="R106" s="121"/>
      <c r="S106" s="121"/>
    </row>
    <row r="107" spans="1:19" s="102" customFormat="1" x14ac:dyDescent="0.25">
      <c r="A107" s="121"/>
      <c r="B107" s="121"/>
      <c r="C107" s="121"/>
      <c r="D107" s="121"/>
      <c r="O107" s="121"/>
      <c r="P107" s="121"/>
      <c r="Q107" s="121"/>
      <c r="R107" s="121"/>
      <c r="S107" s="121"/>
    </row>
    <row r="108" spans="1:19" s="102" customFormat="1" x14ac:dyDescent="0.25">
      <c r="A108" s="121"/>
      <c r="B108" s="121"/>
      <c r="C108" s="121"/>
      <c r="D108" s="121"/>
      <c r="O108" s="121"/>
      <c r="P108" s="121"/>
      <c r="Q108" s="121"/>
      <c r="R108" s="121"/>
      <c r="S108" s="121"/>
    </row>
    <row r="109" spans="1:19" s="102" customFormat="1" x14ac:dyDescent="0.25">
      <c r="A109" s="121"/>
      <c r="B109" s="121"/>
      <c r="C109" s="121"/>
      <c r="D109" s="121"/>
      <c r="O109" s="121"/>
      <c r="P109" s="121"/>
      <c r="Q109" s="121"/>
      <c r="R109" s="121"/>
      <c r="S109" s="121"/>
    </row>
    <row r="110" spans="1:19" s="102" customFormat="1" x14ac:dyDescent="0.25">
      <c r="A110" s="121"/>
      <c r="B110" s="121"/>
      <c r="C110" s="121"/>
      <c r="D110" s="121"/>
      <c r="O110" s="121"/>
      <c r="P110" s="121"/>
      <c r="Q110" s="121"/>
      <c r="R110" s="121"/>
      <c r="S110" s="121"/>
    </row>
    <row r="111" spans="1:19" s="102" customFormat="1" x14ac:dyDescent="0.25">
      <c r="A111" s="121"/>
      <c r="B111" s="121"/>
      <c r="C111" s="121"/>
      <c r="D111" s="121"/>
      <c r="O111" s="121"/>
      <c r="P111" s="121"/>
      <c r="Q111" s="121"/>
      <c r="R111" s="121"/>
      <c r="S111" s="121"/>
    </row>
    <row r="112" spans="1:19" s="102" customFormat="1" x14ac:dyDescent="0.25">
      <c r="A112" s="121"/>
      <c r="B112" s="121"/>
      <c r="C112" s="121"/>
      <c r="D112" s="121"/>
      <c r="O112" s="121"/>
      <c r="P112" s="121"/>
      <c r="Q112" s="121"/>
      <c r="R112" s="121"/>
      <c r="S112" s="121"/>
    </row>
    <row r="113" spans="1:19" s="102" customFormat="1" x14ac:dyDescent="0.25">
      <c r="A113" s="121"/>
      <c r="B113" s="121"/>
      <c r="C113" s="121"/>
      <c r="D113" s="121"/>
      <c r="O113" s="121"/>
      <c r="P113" s="121"/>
      <c r="Q113" s="121"/>
      <c r="R113" s="121"/>
      <c r="S113" s="121"/>
    </row>
    <row r="114" spans="1:19" s="102" customFormat="1" x14ac:dyDescent="0.25">
      <c r="A114" s="121"/>
      <c r="B114" s="121"/>
      <c r="C114" s="121"/>
      <c r="D114" s="121"/>
      <c r="O114" s="121"/>
      <c r="P114" s="121"/>
      <c r="Q114" s="121"/>
      <c r="R114" s="121"/>
      <c r="S114" s="121"/>
    </row>
    <row r="115" spans="1:19" s="102" customFormat="1" x14ac:dyDescent="0.25">
      <c r="A115" s="121"/>
      <c r="B115" s="121"/>
      <c r="C115" s="121"/>
      <c r="D115" s="121"/>
      <c r="O115" s="121"/>
      <c r="P115" s="121"/>
      <c r="Q115" s="121"/>
      <c r="R115" s="121"/>
      <c r="S115" s="121"/>
    </row>
    <row r="116" spans="1:19" s="102" customFormat="1" x14ac:dyDescent="0.25">
      <c r="A116" s="121"/>
      <c r="B116" s="121"/>
      <c r="C116" s="121"/>
      <c r="D116" s="121"/>
      <c r="O116" s="121"/>
      <c r="P116" s="121"/>
      <c r="Q116" s="121"/>
      <c r="R116" s="121"/>
      <c r="S116" s="121"/>
    </row>
    <row r="117" spans="1:19" s="102" customFormat="1" x14ac:dyDescent="0.25">
      <c r="A117" s="121"/>
      <c r="B117" s="121"/>
      <c r="C117" s="121"/>
      <c r="D117" s="121"/>
      <c r="O117" s="121"/>
      <c r="P117" s="121"/>
      <c r="Q117" s="121"/>
      <c r="R117" s="121"/>
      <c r="S117" s="121"/>
    </row>
    <row r="118" spans="1:19" s="102" customFormat="1" x14ac:dyDescent="0.25">
      <c r="A118" s="121"/>
      <c r="B118" s="121"/>
      <c r="C118" s="121"/>
      <c r="D118" s="121"/>
      <c r="O118" s="121"/>
      <c r="P118" s="121"/>
      <c r="Q118" s="121"/>
      <c r="R118" s="121"/>
      <c r="S118" s="121"/>
    </row>
    <row r="119" spans="1:19" s="102" customFormat="1" x14ac:dyDescent="0.25">
      <c r="A119" s="121"/>
      <c r="B119" s="121"/>
      <c r="C119" s="121"/>
      <c r="D119" s="121"/>
      <c r="O119" s="121"/>
      <c r="P119" s="121"/>
      <c r="Q119" s="121"/>
      <c r="R119" s="121"/>
      <c r="S119" s="121"/>
    </row>
    <row r="120" spans="1:19" s="102" customFormat="1" x14ac:dyDescent="0.25">
      <c r="A120" s="121"/>
      <c r="B120" s="121"/>
      <c r="C120" s="121"/>
      <c r="D120" s="121"/>
      <c r="O120" s="121"/>
      <c r="P120" s="121"/>
      <c r="Q120" s="121"/>
      <c r="R120" s="121"/>
      <c r="S120" s="121"/>
    </row>
    <row r="121" spans="1:19" s="102" customFormat="1" x14ac:dyDescent="0.25">
      <c r="A121" s="121"/>
      <c r="B121" s="121"/>
      <c r="C121" s="121"/>
      <c r="D121" s="121"/>
      <c r="O121" s="121"/>
      <c r="P121" s="121"/>
      <c r="Q121" s="121"/>
      <c r="R121" s="121"/>
      <c r="S121" s="121"/>
    </row>
    <row r="122" spans="1:19" s="102" customFormat="1" x14ac:dyDescent="0.25">
      <c r="A122" s="121"/>
      <c r="B122" s="121"/>
      <c r="C122" s="121"/>
      <c r="D122" s="121"/>
      <c r="O122" s="121"/>
      <c r="P122" s="121"/>
      <c r="Q122" s="121"/>
      <c r="R122" s="121"/>
      <c r="S122" s="121"/>
    </row>
    <row r="123" spans="1:19" s="102" customFormat="1" x14ac:dyDescent="0.25">
      <c r="A123" s="121"/>
      <c r="B123" s="121"/>
      <c r="C123" s="121"/>
      <c r="D123" s="121"/>
      <c r="O123" s="121"/>
      <c r="P123" s="121"/>
      <c r="Q123" s="121"/>
      <c r="R123" s="121"/>
      <c r="S123" s="121"/>
    </row>
    <row r="124" spans="1:19" s="102" customFormat="1" x14ac:dyDescent="0.25">
      <c r="A124" s="121"/>
      <c r="B124" s="121"/>
      <c r="C124" s="121"/>
      <c r="D124" s="121"/>
      <c r="O124" s="121"/>
      <c r="P124" s="121"/>
      <c r="Q124" s="121"/>
      <c r="R124" s="121"/>
      <c r="S124" s="121"/>
    </row>
    <row r="125" spans="1:19" s="102" customFormat="1" x14ac:dyDescent="0.25">
      <c r="A125" s="121"/>
      <c r="B125" s="121"/>
      <c r="C125" s="121"/>
      <c r="D125" s="121"/>
      <c r="O125" s="121"/>
      <c r="P125" s="121"/>
      <c r="Q125" s="121"/>
      <c r="R125" s="121"/>
      <c r="S125" s="121"/>
    </row>
    <row r="126" spans="1:19" s="102" customFormat="1" x14ac:dyDescent="0.25">
      <c r="A126" s="121"/>
      <c r="B126" s="121"/>
      <c r="C126" s="121"/>
      <c r="D126" s="121"/>
      <c r="O126" s="121"/>
      <c r="P126" s="121"/>
      <c r="Q126" s="121"/>
      <c r="R126" s="121"/>
      <c r="S126" s="121"/>
    </row>
    <row r="127" spans="1:19" s="102" customFormat="1" x14ac:dyDescent="0.25">
      <c r="A127" s="121"/>
      <c r="B127" s="121"/>
      <c r="C127" s="121"/>
      <c r="D127" s="121"/>
      <c r="O127" s="121"/>
      <c r="P127" s="121"/>
      <c r="Q127" s="121"/>
      <c r="R127" s="121"/>
      <c r="S127" s="121"/>
    </row>
    <row r="128" spans="1:19" s="102" customFormat="1" x14ac:dyDescent="0.25">
      <c r="A128" s="121"/>
      <c r="B128" s="121"/>
      <c r="C128" s="121"/>
      <c r="D128" s="121"/>
      <c r="O128" s="121"/>
      <c r="P128" s="121"/>
      <c r="Q128" s="121"/>
      <c r="R128" s="121"/>
      <c r="S128" s="121"/>
    </row>
    <row r="129" spans="1:19" s="102" customFormat="1" x14ac:dyDescent="0.25">
      <c r="A129" s="121"/>
      <c r="B129" s="121"/>
      <c r="C129" s="121"/>
      <c r="D129" s="121"/>
      <c r="O129" s="121"/>
      <c r="P129" s="121"/>
      <c r="Q129" s="121"/>
      <c r="R129" s="121"/>
      <c r="S129" s="121"/>
    </row>
    <row r="130" spans="1:19" s="102" customFormat="1" x14ac:dyDescent="0.25">
      <c r="A130" s="121"/>
      <c r="B130" s="121"/>
      <c r="C130" s="121"/>
      <c r="D130" s="121"/>
      <c r="O130" s="121"/>
      <c r="P130" s="121"/>
      <c r="Q130" s="121"/>
      <c r="R130" s="121"/>
      <c r="S130" s="121"/>
    </row>
    <row r="131" spans="1:19" s="102" customFormat="1" x14ac:dyDescent="0.25">
      <c r="A131" s="121"/>
      <c r="B131" s="121"/>
      <c r="C131" s="121"/>
      <c r="D131" s="121"/>
      <c r="O131" s="121"/>
      <c r="P131" s="121"/>
      <c r="Q131" s="121"/>
      <c r="R131" s="121"/>
      <c r="S131" s="121"/>
    </row>
    <row r="132" spans="1:19" s="102" customFormat="1" x14ac:dyDescent="0.25">
      <c r="A132" s="121"/>
      <c r="B132" s="121"/>
      <c r="C132" s="121"/>
      <c r="D132" s="121"/>
      <c r="O132" s="121"/>
      <c r="P132" s="121"/>
      <c r="Q132" s="121"/>
      <c r="R132" s="121"/>
      <c r="S132" s="121"/>
    </row>
    <row r="133" spans="1:19" s="102" customFormat="1" x14ac:dyDescent="0.25">
      <c r="A133" s="121"/>
      <c r="B133" s="121"/>
      <c r="C133" s="121"/>
      <c r="D133" s="121"/>
      <c r="O133" s="121"/>
      <c r="P133" s="121"/>
      <c r="Q133" s="121"/>
      <c r="R133" s="121"/>
      <c r="S133" s="121"/>
    </row>
    <row r="134" spans="1:19" s="102" customFormat="1" x14ac:dyDescent="0.25">
      <c r="A134" s="121"/>
      <c r="B134" s="121"/>
      <c r="C134" s="121"/>
      <c r="D134" s="121"/>
      <c r="O134" s="121"/>
      <c r="P134" s="121"/>
      <c r="Q134" s="121"/>
      <c r="R134" s="121"/>
      <c r="S134" s="121"/>
    </row>
    <row r="135" spans="1:19" s="102" customFormat="1" x14ac:dyDescent="0.25">
      <c r="A135" s="121"/>
      <c r="B135" s="121"/>
      <c r="C135" s="121"/>
      <c r="D135" s="121"/>
      <c r="O135" s="121"/>
      <c r="P135" s="121"/>
      <c r="Q135" s="121"/>
      <c r="R135" s="121"/>
      <c r="S135" s="121"/>
    </row>
    <row r="136" spans="1:19" s="102" customFormat="1" x14ac:dyDescent="0.25">
      <c r="A136" s="121"/>
      <c r="B136" s="121"/>
      <c r="C136" s="121"/>
      <c r="D136" s="121"/>
      <c r="O136" s="121"/>
      <c r="P136" s="121"/>
      <c r="Q136" s="121"/>
      <c r="R136" s="121"/>
      <c r="S136" s="121"/>
    </row>
    <row r="137" spans="1:19" s="102" customFormat="1" x14ac:dyDescent="0.25">
      <c r="A137" s="121"/>
      <c r="B137" s="121"/>
      <c r="C137" s="121"/>
      <c r="D137" s="121"/>
      <c r="O137" s="121"/>
      <c r="P137" s="121"/>
      <c r="Q137" s="121"/>
      <c r="R137" s="121"/>
      <c r="S137" s="121"/>
    </row>
    <row r="138" spans="1:19" s="102" customFormat="1" x14ac:dyDescent="0.25">
      <c r="A138" s="121"/>
      <c r="B138" s="121"/>
      <c r="C138" s="121"/>
      <c r="D138" s="121"/>
      <c r="O138" s="121"/>
      <c r="P138" s="121"/>
      <c r="Q138" s="121"/>
      <c r="R138" s="121"/>
      <c r="S138" s="121"/>
    </row>
    <row r="139" spans="1:19" s="102" customFormat="1" x14ac:dyDescent="0.25">
      <c r="A139" s="121"/>
      <c r="B139" s="121"/>
      <c r="C139" s="121"/>
      <c r="D139" s="121"/>
      <c r="O139" s="121"/>
      <c r="P139" s="121"/>
      <c r="Q139" s="121"/>
      <c r="R139" s="121"/>
      <c r="S139" s="121"/>
    </row>
    <row r="140" spans="1:19" s="102" customFormat="1" x14ac:dyDescent="0.25">
      <c r="A140" s="121"/>
      <c r="B140" s="121"/>
      <c r="C140" s="121"/>
      <c r="D140" s="121"/>
      <c r="O140" s="121"/>
      <c r="P140" s="121"/>
      <c r="Q140" s="121"/>
      <c r="R140" s="121"/>
      <c r="S140" s="121"/>
    </row>
    <row r="141" spans="1:19" s="102" customFormat="1" x14ac:dyDescent="0.25">
      <c r="A141" s="121"/>
      <c r="B141" s="121"/>
      <c r="C141" s="121"/>
      <c r="D141" s="121"/>
      <c r="O141" s="121"/>
      <c r="P141" s="121"/>
      <c r="Q141" s="121"/>
      <c r="R141" s="121"/>
      <c r="S141" s="121"/>
    </row>
    <row r="142" spans="1:19" s="102" customFormat="1" x14ac:dyDescent="0.25">
      <c r="A142" s="121"/>
      <c r="B142" s="121"/>
      <c r="C142" s="121"/>
      <c r="D142" s="121"/>
      <c r="O142" s="121"/>
      <c r="P142" s="121"/>
      <c r="Q142" s="121"/>
      <c r="R142" s="121"/>
      <c r="S142" s="121"/>
    </row>
    <row r="143" spans="1:19" s="102" customFormat="1" x14ac:dyDescent="0.25">
      <c r="A143" s="121"/>
      <c r="B143" s="121"/>
      <c r="C143" s="121"/>
      <c r="D143" s="121"/>
      <c r="O143" s="121"/>
      <c r="P143" s="121"/>
      <c r="Q143" s="121"/>
      <c r="R143" s="121"/>
      <c r="S143" s="121"/>
    </row>
    <row r="144" spans="1:19" s="102" customFormat="1" x14ac:dyDescent="0.25">
      <c r="A144" s="121"/>
      <c r="B144" s="121"/>
      <c r="C144" s="121"/>
      <c r="D144" s="121"/>
      <c r="O144" s="121"/>
      <c r="P144" s="121"/>
      <c r="Q144" s="121"/>
      <c r="R144" s="121"/>
      <c r="S144" s="121"/>
    </row>
    <row r="145" spans="1:19" s="102" customFormat="1" x14ac:dyDescent="0.25">
      <c r="A145" s="121"/>
      <c r="B145" s="121"/>
      <c r="C145" s="121"/>
      <c r="D145" s="121"/>
      <c r="O145" s="121"/>
      <c r="P145" s="121"/>
      <c r="Q145" s="121"/>
      <c r="R145" s="121"/>
      <c r="S145" s="121"/>
    </row>
    <row r="146" spans="1:19" s="102" customFormat="1" x14ac:dyDescent="0.25">
      <c r="A146" s="121"/>
      <c r="B146" s="121"/>
      <c r="C146" s="121"/>
      <c r="D146" s="121"/>
      <c r="O146" s="121"/>
      <c r="P146" s="121"/>
      <c r="Q146" s="121"/>
      <c r="R146" s="121"/>
      <c r="S146" s="121"/>
    </row>
    <row r="147" spans="1:19" s="102" customFormat="1" x14ac:dyDescent="0.25">
      <c r="A147" s="121"/>
      <c r="B147" s="121"/>
      <c r="C147" s="121"/>
      <c r="D147" s="121"/>
      <c r="O147" s="121"/>
      <c r="P147" s="121"/>
      <c r="Q147" s="121"/>
      <c r="R147" s="121"/>
      <c r="S147" s="121"/>
    </row>
    <row r="148" spans="1:19" s="102" customFormat="1" x14ac:dyDescent="0.25">
      <c r="A148" s="121"/>
      <c r="B148" s="121"/>
      <c r="C148" s="121"/>
      <c r="D148" s="121"/>
      <c r="O148" s="121"/>
      <c r="P148" s="121"/>
      <c r="Q148" s="121"/>
      <c r="R148" s="121"/>
      <c r="S148" s="121"/>
    </row>
    <row r="149" spans="1:19" s="102" customFormat="1" x14ac:dyDescent="0.25">
      <c r="A149" s="121"/>
      <c r="B149" s="121"/>
      <c r="C149" s="121"/>
      <c r="D149" s="121"/>
      <c r="O149" s="121"/>
      <c r="P149" s="121"/>
      <c r="Q149" s="121"/>
      <c r="R149" s="121"/>
      <c r="S149" s="121"/>
    </row>
    <row r="150" spans="1:19" s="102" customFormat="1" x14ac:dyDescent="0.25">
      <c r="A150" s="121"/>
      <c r="B150" s="121"/>
      <c r="C150" s="121"/>
      <c r="D150" s="121"/>
      <c r="O150" s="121"/>
      <c r="P150" s="121"/>
      <c r="Q150" s="121"/>
      <c r="R150" s="121"/>
      <c r="S150" s="121"/>
    </row>
    <row r="151" spans="1:19" s="102" customFormat="1" x14ac:dyDescent="0.25">
      <c r="A151" s="121"/>
      <c r="B151" s="121"/>
      <c r="C151" s="121"/>
      <c r="D151" s="121"/>
      <c r="O151" s="121"/>
      <c r="P151" s="121"/>
      <c r="Q151" s="121"/>
      <c r="R151" s="121"/>
      <c r="S151" s="121"/>
    </row>
    <row r="152" spans="1:19" s="102" customFormat="1" x14ac:dyDescent="0.25">
      <c r="A152" s="121"/>
      <c r="B152" s="121"/>
      <c r="C152" s="121"/>
      <c r="D152" s="121"/>
      <c r="O152" s="121"/>
      <c r="P152" s="121"/>
      <c r="Q152" s="121"/>
      <c r="R152" s="121"/>
      <c r="S152" s="121"/>
    </row>
    <row r="153" spans="1:19" s="102" customFormat="1" x14ac:dyDescent="0.25">
      <c r="A153" s="121"/>
      <c r="B153" s="121"/>
      <c r="C153" s="121"/>
      <c r="D153" s="121"/>
      <c r="O153" s="121"/>
      <c r="P153" s="121"/>
      <c r="Q153" s="121"/>
      <c r="R153" s="121"/>
      <c r="S153" s="121"/>
    </row>
    <row r="154" spans="1:19" s="102" customFormat="1" x14ac:dyDescent="0.25">
      <c r="A154" s="121"/>
      <c r="B154" s="121"/>
      <c r="C154" s="121"/>
      <c r="D154" s="121"/>
      <c r="O154" s="121"/>
      <c r="P154" s="121"/>
      <c r="Q154" s="121"/>
      <c r="R154" s="121"/>
      <c r="S154" s="121"/>
    </row>
    <row r="155" spans="1:19" s="102" customFormat="1" x14ac:dyDescent="0.25">
      <c r="A155" s="121"/>
      <c r="B155" s="121"/>
      <c r="C155" s="121"/>
      <c r="D155" s="121"/>
      <c r="O155" s="121"/>
      <c r="P155" s="121"/>
      <c r="Q155" s="121"/>
      <c r="R155" s="121"/>
      <c r="S155" s="121"/>
    </row>
    <row r="156" spans="1:19" s="102" customFormat="1" x14ac:dyDescent="0.25">
      <c r="A156" s="121"/>
      <c r="B156" s="121"/>
      <c r="C156" s="121"/>
      <c r="D156" s="121"/>
      <c r="O156" s="121"/>
      <c r="P156" s="121"/>
      <c r="Q156" s="121"/>
      <c r="R156" s="121"/>
      <c r="S156" s="121"/>
    </row>
    <row r="157" spans="1:19" s="102" customFormat="1" x14ac:dyDescent="0.25">
      <c r="A157" s="121"/>
      <c r="B157" s="121"/>
      <c r="C157" s="121"/>
      <c r="D157" s="121"/>
      <c r="O157" s="121"/>
      <c r="P157" s="121"/>
      <c r="Q157" s="121"/>
      <c r="R157" s="121"/>
      <c r="S157" s="121"/>
    </row>
    <row r="158" spans="1:19" s="102" customFormat="1" x14ac:dyDescent="0.25">
      <c r="A158" s="121"/>
      <c r="B158" s="121"/>
      <c r="C158" s="121"/>
      <c r="D158" s="121"/>
      <c r="O158" s="121"/>
      <c r="P158" s="121"/>
      <c r="Q158" s="121"/>
      <c r="R158" s="121"/>
      <c r="S158" s="121"/>
    </row>
    <row r="159" spans="1:19" s="102" customFormat="1" x14ac:dyDescent="0.25">
      <c r="A159" s="121"/>
      <c r="B159" s="121"/>
      <c r="C159" s="121"/>
      <c r="D159" s="121"/>
      <c r="O159" s="121"/>
      <c r="P159" s="121"/>
      <c r="Q159" s="121"/>
      <c r="R159" s="121"/>
      <c r="S159" s="121"/>
    </row>
    <row r="160" spans="1:19" s="102" customFormat="1" x14ac:dyDescent="0.25">
      <c r="A160" s="121"/>
      <c r="B160" s="121"/>
      <c r="C160" s="121"/>
      <c r="D160" s="121"/>
      <c r="O160" s="121"/>
      <c r="P160" s="121"/>
      <c r="Q160" s="121"/>
      <c r="R160" s="121"/>
      <c r="S160" s="121"/>
    </row>
    <row r="161" spans="1:19" s="102" customFormat="1" x14ac:dyDescent="0.25">
      <c r="A161" s="121"/>
      <c r="B161" s="121"/>
      <c r="C161" s="121"/>
      <c r="D161" s="121"/>
      <c r="O161" s="121"/>
      <c r="P161" s="121"/>
      <c r="Q161" s="121"/>
      <c r="R161" s="121"/>
      <c r="S161" s="121"/>
    </row>
    <row r="162" spans="1:19" s="102" customFormat="1" x14ac:dyDescent="0.25">
      <c r="A162" s="121"/>
      <c r="B162" s="121"/>
      <c r="C162" s="121"/>
      <c r="D162" s="121"/>
      <c r="O162" s="121"/>
      <c r="P162" s="121"/>
      <c r="Q162" s="121"/>
      <c r="R162" s="121"/>
      <c r="S162" s="121"/>
    </row>
    <row r="163" spans="1:19" s="102" customFormat="1" x14ac:dyDescent="0.25">
      <c r="A163" s="121"/>
      <c r="B163" s="121"/>
      <c r="C163" s="121"/>
      <c r="D163" s="121"/>
      <c r="O163" s="121"/>
      <c r="P163" s="121"/>
      <c r="Q163" s="121"/>
      <c r="R163" s="121"/>
      <c r="S163" s="121"/>
    </row>
    <row r="164" spans="1:19" s="102" customFormat="1" x14ac:dyDescent="0.25">
      <c r="A164" s="121"/>
      <c r="B164" s="121"/>
      <c r="C164" s="121"/>
      <c r="D164" s="121"/>
      <c r="O164" s="121"/>
      <c r="P164" s="121"/>
      <c r="Q164" s="121"/>
      <c r="R164" s="121"/>
      <c r="S164" s="121"/>
    </row>
    <row r="165" spans="1:19" s="102" customFormat="1" x14ac:dyDescent="0.25">
      <c r="A165" s="121"/>
      <c r="B165" s="121"/>
      <c r="C165" s="121"/>
      <c r="D165" s="121"/>
      <c r="O165" s="121"/>
      <c r="P165" s="121"/>
      <c r="Q165" s="121"/>
      <c r="R165" s="121"/>
      <c r="S165" s="121"/>
    </row>
    <row r="166" spans="1:19" s="102" customFormat="1" x14ac:dyDescent="0.25">
      <c r="A166" s="121"/>
      <c r="B166" s="121"/>
      <c r="C166" s="121"/>
      <c r="D166" s="121"/>
      <c r="O166" s="121"/>
      <c r="P166" s="121"/>
      <c r="Q166" s="121"/>
      <c r="R166" s="121"/>
      <c r="S166" s="121"/>
    </row>
    <row r="167" spans="1:19" s="102" customFormat="1" x14ac:dyDescent="0.25">
      <c r="A167" s="121"/>
      <c r="B167" s="121"/>
      <c r="C167" s="121"/>
      <c r="D167" s="121"/>
      <c r="O167" s="121"/>
      <c r="P167" s="121"/>
      <c r="Q167" s="121"/>
      <c r="R167" s="121"/>
      <c r="S167" s="121"/>
    </row>
    <row r="168" spans="1:19" s="102" customFormat="1" x14ac:dyDescent="0.25">
      <c r="A168" s="121"/>
      <c r="B168" s="121"/>
      <c r="C168" s="121"/>
      <c r="D168" s="121"/>
      <c r="O168" s="121"/>
      <c r="P168" s="121"/>
      <c r="Q168" s="121"/>
      <c r="R168" s="121"/>
      <c r="S168" s="121"/>
    </row>
    <row r="169" spans="1:19" s="102" customFormat="1" x14ac:dyDescent="0.25">
      <c r="A169" s="121"/>
      <c r="B169" s="121"/>
      <c r="C169" s="121"/>
      <c r="D169" s="121"/>
      <c r="O169" s="121"/>
      <c r="P169" s="121"/>
      <c r="Q169" s="121"/>
      <c r="R169" s="121"/>
      <c r="S169" s="121"/>
    </row>
    <row r="170" spans="1:19" s="102" customFormat="1" x14ac:dyDescent="0.25">
      <c r="A170" s="121"/>
      <c r="B170" s="121"/>
      <c r="C170" s="121"/>
      <c r="D170" s="121"/>
      <c r="O170" s="121"/>
      <c r="P170" s="121"/>
      <c r="Q170" s="121"/>
      <c r="R170" s="121"/>
      <c r="S170" s="121"/>
    </row>
    <row r="171" spans="1:19" s="102" customFormat="1" x14ac:dyDescent="0.25">
      <c r="A171" s="121"/>
      <c r="B171" s="121"/>
      <c r="C171" s="121"/>
      <c r="D171" s="121"/>
      <c r="O171" s="121"/>
      <c r="P171" s="121"/>
      <c r="Q171" s="121"/>
      <c r="R171" s="121"/>
      <c r="S171" s="121"/>
    </row>
    <row r="172" spans="1:19" s="102" customFormat="1" x14ac:dyDescent="0.25">
      <c r="A172" s="121"/>
      <c r="B172" s="121"/>
      <c r="C172" s="121"/>
      <c r="D172" s="121"/>
      <c r="O172" s="121"/>
      <c r="P172" s="121"/>
      <c r="Q172" s="121"/>
      <c r="R172" s="121"/>
      <c r="S172" s="121"/>
    </row>
    <row r="173" spans="1:19" s="102" customFormat="1" x14ac:dyDescent="0.25">
      <c r="A173" s="121"/>
      <c r="B173" s="121"/>
      <c r="C173" s="121"/>
      <c r="D173" s="121"/>
      <c r="O173" s="121"/>
      <c r="P173" s="121"/>
      <c r="Q173" s="121"/>
      <c r="R173" s="121"/>
      <c r="S173" s="121"/>
    </row>
    <row r="174" spans="1:19" s="102" customFormat="1" x14ac:dyDescent="0.25">
      <c r="A174" s="121"/>
      <c r="B174" s="121"/>
      <c r="C174" s="121"/>
      <c r="D174" s="121"/>
      <c r="O174" s="121"/>
      <c r="P174" s="121"/>
      <c r="Q174" s="121"/>
      <c r="R174" s="121"/>
      <c r="S174" s="121"/>
    </row>
    <row r="175" spans="1:19" s="102" customFormat="1" x14ac:dyDescent="0.25">
      <c r="A175" s="121"/>
      <c r="B175" s="121"/>
      <c r="C175" s="121"/>
      <c r="D175" s="121"/>
      <c r="O175" s="121"/>
      <c r="P175" s="121"/>
      <c r="Q175" s="121"/>
      <c r="R175" s="121"/>
      <c r="S175" s="121"/>
    </row>
    <row r="176" spans="1:19" s="102" customFormat="1" x14ac:dyDescent="0.25">
      <c r="A176" s="121"/>
      <c r="B176" s="121"/>
      <c r="C176" s="121"/>
      <c r="D176" s="121"/>
      <c r="O176" s="121"/>
      <c r="P176" s="121"/>
      <c r="Q176" s="121"/>
      <c r="R176" s="121"/>
      <c r="S176" s="121"/>
    </row>
    <row r="177" spans="1:19" s="102" customFormat="1" x14ac:dyDescent="0.25">
      <c r="A177" s="121"/>
      <c r="B177" s="121"/>
      <c r="C177" s="121"/>
      <c r="D177" s="121"/>
      <c r="O177" s="121"/>
      <c r="P177" s="121"/>
      <c r="Q177" s="121"/>
      <c r="R177" s="121"/>
      <c r="S177" s="121"/>
    </row>
    <row r="178" spans="1:19" s="102" customFormat="1" x14ac:dyDescent="0.25">
      <c r="A178" s="121"/>
      <c r="B178" s="121"/>
      <c r="C178" s="121"/>
      <c r="D178" s="121"/>
      <c r="O178" s="121"/>
      <c r="P178" s="121"/>
      <c r="Q178" s="121"/>
      <c r="R178" s="121"/>
      <c r="S178" s="121"/>
    </row>
    <row r="179" spans="1:19" s="102" customFormat="1" x14ac:dyDescent="0.25">
      <c r="A179" s="121"/>
      <c r="B179" s="121"/>
      <c r="C179" s="121"/>
      <c r="D179" s="121"/>
      <c r="O179" s="121"/>
      <c r="P179" s="121"/>
      <c r="Q179" s="121"/>
      <c r="R179" s="121"/>
      <c r="S179" s="121"/>
    </row>
    <row r="180" spans="1:19" s="102" customFormat="1" x14ac:dyDescent="0.25">
      <c r="A180" s="121"/>
      <c r="B180" s="121"/>
      <c r="C180" s="121"/>
      <c r="D180" s="121"/>
      <c r="O180" s="121"/>
      <c r="P180" s="121"/>
      <c r="Q180" s="121"/>
      <c r="R180" s="121"/>
      <c r="S180" s="121"/>
    </row>
    <row r="181" spans="1:19" s="102" customFormat="1" x14ac:dyDescent="0.25">
      <c r="A181" s="121"/>
      <c r="B181" s="121"/>
      <c r="C181" s="121"/>
      <c r="D181" s="121"/>
      <c r="O181" s="121"/>
      <c r="P181" s="121"/>
      <c r="Q181" s="121"/>
      <c r="R181" s="121"/>
      <c r="S181" s="121"/>
    </row>
    <row r="182" spans="1:19" s="102" customFormat="1" x14ac:dyDescent="0.25">
      <c r="A182" s="121"/>
      <c r="B182" s="121"/>
      <c r="C182" s="121"/>
      <c r="D182" s="121"/>
      <c r="O182" s="121"/>
      <c r="P182" s="121"/>
      <c r="Q182" s="121"/>
      <c r="R182" s="121"/>
      <c r="S182" s="121"/>
    </row>
    <row r="183" spans="1:19" s="102" customFormat="1" x14ac:dyDescent="0.25">
      <c r="A183" s="121"/>
      <c r="B183" s="121"/>
      <c r="C183" s="121"/>
      <c r="D183" s="121"/>
      <c r="O183" s="121"/>
      <c r="P183" s="121"/>
      <c r="Q183" s="121"/>
      <c r="R183" s="121"/>
      <c r="S183" s="121"/>
    </row>
    <row r="184" spans="1:19" s="102" customFormat="1" x14ac:dyDescent="0.25">
      <c r="A184" s="121"/>
      <c r="B184" s="121"/>
      <c r="C184" s="121"/>
      <c r="D184" s="121"/>
      <c r="O184" s="121"/>
      <c r="P184" s="121"/>
      <c r="Q184" s="121"/>
      <c r="R184" s="121"/>
      <c r="S184" s="121"/>
    </row>
    <row r="185" spans="1:19" s="102" customFormat="1" x14ac:dyDescent="0.25">
      <c r="A185" s="121"/>
      <c r="B185" s="121"/>
      <c r="C185" s="121"/>
      <c r="D185" s="121"/>
      <c r="O185" s="121"/>
      <c r="P185" s="121"/>
      <c r="Q185" s="121"/>
      <c r="R185" s="121"/>
      <c r="S185" s="121"/>
    </row>
    <row r="186" spans="1:19" s="102" customFormat="1" x14ac:dyDescent="0.25">
      <c r="A186" s="121"/>
      <c r="B186" s="121"/>
      <c r="C186" s="121"/>
      <c r="D186" s="121"/>
      <c r="O186" s="121"/>
      <c r="P186" s="121"/>
      <c r="Q186" s="121"/>
      <c r="R186" s="121"/>
      <c r="S186" s="121"/>
    </row>
    <row r="187" spans="1:19" s="102" customFormat="1" x14ac:dyDescent="0.25">
      <c r="A187" s="121"/>
      <c r="B187" s="121"/>
      <c r="C187" s="121"/>
      <c r="D187" s="121"/>
      <c r="O187" s="121"/>
      <c r="P187" s="121"/>
      <c r="Q187" s="121"/>
      <c r="R187" s="121"/>
      <c r="S187" s="121"/>
    </row>
    <row r="188" spans="1:19" s="102" customFormat="1" x14ac:dyDescent="0.25">
      <c r="A188" s="121"/>
      <c r="B188" s="121"/>
      <c r="C188" s="121"/>
      <c r="D188" s="121"/>
      <c r="O188" s="121"/>
      <c r="P188" s="121"/>
      <c r="Q188" s="121"/>
      <c r="R188" s="121"/>
      <c r="S188" s="121"/>
    </row>
    <row r="189" spans="1:19" s="102" customFormat="1" x14ac:dyDescent="0.25">
      <c r="A189" s="121"/>
      <c r="B189" s="121"/>
      <c r="C189" s="121"/>
      <c r="D189" s="121"/>
      <c r="O189" s="121"/>
      <c r="P189" s="121"/>
      <c r="Q189" s="121"/>
      <c r="R189" s="121"/>
      <c r="S189" s="121"/>
    </row>
    <row r="190" spans="1:19" s="102" customFormat="1" x14ac:dyDescent="0.25">
      <c r="A190" s="121"/>
      <c r="B190" s="121"/>
      <c r="C190" s="121"/>
      <c r="D190" s="121"/>
      <c r="O190" s="121"/>
      <c r="P190" s="121"/>
      <c r="Q190" s="121"/>
      <c r="R190" s="121"/>
      <c r="S190" s="121"/>
    </row>
    <row r="191" spans="1:19" s="102" customFormat="1" x14ac:dyDescent="0.25">
      <c r="A191" s="121"/>
      <c r="B191" s="121"/>
      <c r="C191" s="121"/>
      <c r="D191" s="121"/>
      <c r="O191" s="121"/>
      <c r="P191" s="121"/>
      <c r="Q191" s="121"/>
      <c r="R191" s="121"/>
      <c r="S191" s="121"/>
    </row>
    <row r="192" spans="1:19" s="102" customFormat="1" x14ac:dyDescent="0.25">
      <c r="A192" s="121"/>
      <c r="B192" s="121"/>
      <c r="C192" s="121"/>
      <c r="D192" s="121"/>
      <c r="O192" s="121"/>
      <c r="P192" s="121"/>
      <c r="Q192" s="121"/>
      <c r="R192" s="121"/>
      <c r="S192" s="121"/>
    </row>
    <row r="193" spans="1:19" s="102" customFormat="1" x14ac:dyDescent="0.25">
      <c r="A193" s="121"/>
      <c r="B193" s="121"/>
      <c r="C193" s="121"/>
      <c r="D193" s="121"/>
      <c r="O193" s="121"/>
      <c r="P193" s="121"/>
      <c r="Q193" s="121"/>
      <c r="R193" s="121"/>
      <c r="S193" s="121"/>
    </row>
    <row r="194" spans="1:19" s="102" customFormat="1" x14ac:dyDescent="0.25">
      <c r="A194" s="121"/>
      <c r="B194" s="121"/>
      <c r="C194" s="121"/>
      <c r="D194" s="121"/>
      <c r="O194" s="121"/>
      <c r="P194" s="121"/>
      <c r="Q194" s="121"/>
      <c r="R194" s="121"/>
      <c r="S194" s="121"/>
    </row>
    <row r="195" spans="1:19" s="102" customFormat="1" x14ac:dyDescent="0.25">
      <c r="A195" s="121"/>
      <c r="B195" s="121"/>
      <c r="C195" s="121"/>
      <c r="D195" s="121"/>
      <c r="O195" s="121"/>
      <c r="P195" s="121"/>
      <c r="Q195" s="121"/>
      <c r="R195" s="121"/>
      <c r="S195" s="121"/>
    </row>
    <row r="196" spans="1:19" s="102" customFormat="1" x14ac:dyDescent="0.25">
      <c r="A196" s="121"/>
      <c r="B196" s="121"/>
      <c r="C196" s="121"/>
      <c r="D196" s="121"/>
      <c r="O196" s="121"/>
      <c r="P196" s="121"/>
      <c r="Q196" s="121"/>
      <c r="R196" s="121"/>
      <c r="S196" s="121"/>
    </row>
    <row r="197" spans="1:19" s="102" customFormat="1" x14ac:dyDescent="0.25">
      <c r="A197" s="121"/>
      <c r="B197" s="121"/>
      <c r="C197" s="121"/>
      <c r="D197" s="121"/>
      <c r="O197" s="121"/>
      <c r="P197" s="121"/>
      <c r="Q197" s="121"/>
      <c r="R197" s="121"/>
      <c r="S197" s="121"/>
    </row>
    <row r="198" spans="1:19" s="102" customFormat="1" x14ac:dyDescent="0.25">
      <c r="A198" s="121"/>
      <c r="B198" s="121"/>
      <c r="C198" s="121"/>
      <c r="D198" s="121"/>
      <c r="O198" s="121"/>
      <c r="P198" s="121"/>
      <c r="Q198" s="121"/>
      <c r="R198" s="121"/>
      <c r="S198" s="121"/>
    </row>
    <row r="199" spans="1:19" s="102" customFormat="1" x14ac:dyDescent="0.25">
      <c r="A199" s="121"/>
      <c r="B199" s="121"/>
      <c r="C199" s="121"/>
      <c r="D199" s="121"/>
      <c r="O199" s="121"/>
      <c r="P199" s="121"/>
      <c r="Q199" s="121"/>
      <c r="R199" s="121"/>
      <c r="S199" s="121"/>
    </row>
    <row r="200" spans="1:19" s="102" customFormat="1" x14ac:dyDescent="0.25">
      <c r="A200" s="121"/>
      <c r="B200" s="121"/>
      <c r="C200" s="121"/>
      <c r="D200" s="121"/>
      <c r="O200" s="121"/>
      <c r="P200" s="121"/>
      <c r="Q200" s="121"/>
      <c r="R200" s="121"/>
      <c r="S200" s="121"/>
    </row>
    <row r="201" spans="1:19" s="102" customFormat="1" x14ac:dyDescent="0.25">
      <c r="A201" s="121"/>
      <c r="B201" s="121"/>
      <c r="C201" s="121"/>
      <c r="D201" s="121"/>
      <c r="O201" s="121"/>
      <c r="P201" s="121"/>
      <c r="Q201" s="121"/>
      <c r="R201" s="121"/>
      <c r="S201" s="121"/>
    </row>
    <row r="202" spans="1:19" s="102" customFormat="1" x14ac:dyDescent="0.25">
      <c r="A202" s="121"/>
      <c r="B202" s="121"/>
      <c r="C202" s="121"/>
      <c r="D202" s="121"/>
      <c r="O202" s="121"/>
      <c r="P202" s="121"/>
      <c r="Q202" s="121"/>
      <c r="R202" s="121"/>
      <c r="S202" s="121"/>
    </row>
    <row r="203" spans="1:19" s="102" customFormat="1" x14ac:dyDescent="0.25">
      <c r="A203" s="121"/>
      <c r="B203" s="121"/>
      <c r="C203" s="121"/>
      <c r="D203" s="121"/>
      <c r="O203" s="121"/>
      <c r="P203" s="121"/>
      <c r="Q203" s="121"/>
      <c r="R203" s="121"/>
      <c r="S203" s="121"/>
    </row>
    <row r="204" spans="1:19" s="102" customFormat="1" x14ac:dyDescent="0.25">
      <c r="A204" s="121"/>
      <c r="B204" s="121"/>
      <c r="C204" s="121"/>
      <c r="D204" s="121"/>
      <c r="O204" s="121"/>
      <c r="P204" s="121"/>
      <c r="Q204" s="121"/>
      <c r="R204" s="121"/>
      <c r="S204" s="121"/>
    </row>
    <row r="205" spans="1:19" s="102" customFormat="1" x14ac:dyDescent="0.25">
      <c r="A205" s="121"/>
      <c r="B205" s="121"/>
      <c r="C205" s="121"/>
      <c r="D205" s="121"/>
      <c r="O205" s="121"/>
      <c r="P205" s="121"/>
      <c r="Q205" s="121"/>
      <c r="R205" s="121"/>
      <c r="S205" s="121"/>
    </row>
    <row r="206" spans="1:19" s="102" customFormat="1" x14ac:dyDescent="0.25">
      <c r="A206" s="121"/>
      <c r="B206" s="121"/>
      <c r="C206" s="121"/>
      <c r="D206" s="121"/>
      <c r="O206" s="121"/>
      <c r="P206" s="121"/>
      <c r="Q206" s="121"/>
      <c r="R206" s="121"/>
      <c r="S206" s="121"/>
    </row>
    <row r="207" spans="1:19" s="102" customFormat="1" x14ac:dyDescent="0.25">
      <c r="A207" s="121"/>
      <c r="B207" s="121"/>
      <c r="C207" s="121"/>
      <c r="D207" s="121"/>
      <c r="O207" s="121"/>
      <c r="P207" s="121"/>
      <c r="Q207" s="121"/>
      <c r="R207" s="121"/>
      <c r="S207" s="121"/>
    </row>
    <row r="208" spans="1:19" s="102" customFormat="1" x14ac:dyDescent="0.25">
      <c r="A208" s="121"/>
      <c r="B208" s="121"/>
      <c r="C208" s="121"/>
      <c r="D208" s="121"/>
      <c r="O208" s="121"/>
      <c r="P208" s="121"/>
      <c r="Q208" s="121"/>
      <c r="R208" s="121"/>
      <c r="S208" s="121"/>
    </row>
    <row r="209" spans="1:19" s="102" customFormat="1" x14ac:dyDescent="0.25">
      <c r="A209" s="121"/>
      <c r="B209" s="121"/>
      <c r="C209" s="121"/>
      <c r="D209" s="121"/>
      <c r="O209" s="121"/>
      <c r="P209" s="121"/>
      <c r="Q209" s="121"/>
      <c r="R209" s="121"/>
      <c r="S209" s="121"/>
    </row>
    <row r="210" spans="1:19" s="102" customFormat="1" x14ac:dyDescent="0.25">
      <c r="A210" s="121"/>
      <c r="B210" s="121"/>
      <c r="C210" s="121"/>
      <c r="D210" s="121"/>
      <c r="O210" s="121"/>
      <c r="P210" s="121"/>
      <c r="Q210" s="121"/>
      <c r="R210" s="121"/>
      <c r="S210" s="121"/>
    </row>
    <row r="211" spans="1:19" s="102" customFormat="1" x14ac:dyDescent="0.25">
      <c r="A211" s="121"/>
      <c r="B211" s="121"/>
      <c r="C211" s="121"/>
      <c r="D211" s="121"/>
      <c r="O211" s="121"/>
      <c r="P211" s="121"/>
      <c r="Q211" s="121"/>
      <c r="R211" s="121"/>
      <c r="S211" s="121"/>
    </row>
    <row r="212" spans="1:19" s="102" customFormat="1" x14ac:dyDescent="0.25">
      <c r="A212" s="121"/>
      <c r="B212" s="121"/>
      <c r="C212" s="121"/>
      <c r="D212" s="121"/>
      <c r="O212" s="121"/>
      <c r="P212" s="121"/>
      <c r="Q212" s="121"/>
      <c r="R212" s="121"/>
      <c r="S212" s="121"/>
    </row>
    <row r="213" spans="1:19" s="102" customFormat="1" x14ac:dyDescent="0.25">
      <c r="A213" s="121"/>
      <c r="B213" s="121"/>
      <c r="C213" s="121"/>
      <c r="D213" s="121"/>
      <c r="O213" s="121"/>
      <c r="P213" s="121"/>
      <c r="Q213" s="121"/>
      <c r="R213" s="121"/>
      <c r="S213" s="121"/>
    </row>
    <row r="214" spans="1:19" s="102" customFormat="1" x14ac:dyDescent="0.25">
      <c r="A214" s="121"/>
      <c r="B214" s="121"/>
      <c r="C214" s="121"/>
      <c r="D214" s="121"/>
      <c r="O214" s="121"/>
      <c r="P214" s="121"/>
      <c r="Q214" s="121"/>
      <c r="R214" s="121"/>
      <c r="S214" s="121"/>
    </row>
    <row r="215" spans="1:19" s="102" customFormat="1" x14ac:dyDescent="0.25">
      <c r="A215" s="121"/>
      <c r="B215" s="121"/>
      <c r="C215" s="121"/>
      <c r="D215" s="121"/>
      <c r="O215" s="121"/>
      <c r="P215" s="121"/>
      <c r="Q215" s="121"/>
      <c r="R215" s="121"/>
      <c r="S215" s="121"/>
    </row>
    <row r="216" spans="1:19" s="102" customFormat="1" x14ac:dyDescent="0.25">
      <c r="A216" s="121"/>
      <c r="B216" s="121"/>
      <c r="C216" s="121"/>
      <c r="D216" s="121"/>
      <c r="O216" s="121"/>
      <c r="P216" s="121"/>
      <c r="Q216" s="121"/>
      <c r="R216" s="121"/>
      <c r="S216" s="121"/>
    </row>
    <row r="217" spans="1:19" s="102" customFormat="1" x14ac:dyDescent="0.25">
      <c r="A217" s="121"/>
      <c r="B217" s="121"/>
      <c r="C217" s="121"/>
      <c r="D217" s="121"/>
      <c r="O217" s="121"/>
      <c r="P217" s="121"/>
      <c r="Q217" s="121"/>
      <c r="R217" s="121"/>
      <c r="S217" s="121"/>
    </row>
    <row r="218" spans="1:19" s="102" customFormat="1" x14ac:dyDescent="0.25">
      <c r="A218" s="121"/>
      <c r="B218" s="121"/>
      <c r="C218" s="121"/>
      <c r="D218" s="121"/>
      <c r="O218" s="121"/>
      <c r="P218" s="121"/>
      <c r="Q218" s="121"/>
      <c r="R218" s="121"/>
      <c r="S218" s="121"/>
    </row>
    <row r="219" spans="1:19" s="102" customFormat="1" x14ac:dyDescent="0.25">
      <c r="A219" s="121"/>
      <c r="B219" s="120"/>
      <c r="C219" s="121"/>
      <c r="D219" s="121"/>
      <c r="O219" s="121"/>
      <c r="P219" s="121"/>
      <c r="Q219" s="121"/>
      <c r="R219" s="121"/>
      <c r="S219" s="121"/>
    </row>
  </sheetData>
  <sheetProtection algorithmName="SHA-512" hashValue="TtG6R+T6+gArOIdfBLs3kLKzP07nySrlj3tLlEosly/6rRR7GG5Msy0LnSjHr/iF8ogX9UGlLbw1T0r+9swufQ==" saltValue="nnmu+gGLSEc32zh/pWotMw==" spinCount="100000" sheet="1" objects="1" scenarios="1" formatColumns="0"/>
  <mergeCells count="12">
    <mergeCell ref="G10:G11"/>
    <mergeCell ref="G13:G14"/>
    <mergeCell ref="F36:J36"/>
    <mergeCell ref="K10:N14"/>
    <mergeCell ref="J23:N23"/>
    <mergeCell ref="J24:N24"/>
    <mergeCell ref="J25:N25"/>
    <mergeCell ref="J26:N26"/>
    <mergeCell ref="J27:N27"/>
    <mergeCell ref="J28:N28"/>
    <mergeCell ref="J29:N29"/>
    <mergeCell ref="E16:H16"/>
  </mergeCells>
  <dataValidations count="2">
    <dataValidation type="list" allowBlank="1" showInputMessage="1" showErrorMessage="1" sqref="E12" xr:uid="{00000000-0002-0000-0400-000000000000}">
      <formula1>$AA$10:$AA$11</formula1>
    </dataValidation>
    <dataValidation type="list" allowBlank="1" showInputMessage="1" showErrorMessage="1" sqref="H13" xr:uid="{00000000-0002-0000-0400-000001000000}">
      <formula1>$AA$15:$AA$17</formula1>
    </dataValidation>
  </dataValidations>
  <pageMargins left="0.7" right="0.7" top="0.75" bottom="0.75" header="0.3" footer="0.3"/>
  <pageSetup orientation="portrait" r:id="rId1"/>
  <headerFooter>
    <oddHeader>&amp;L&amp;"arial"&amp;10&amp;K737373ADNOC Classification: Internal&amp;1#</oddHeader>
  </headerFooter>
  <customProperties>
    <customPr name="EpmWorksheetKeyString_GUID" r:id="rId2"/>
  </customProperties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5" baseType="lpstr">
      <vt:lpstr>General Instructions</vt:lpstr>
      <vt:lpstr>Below 200 M USD</vt:lpstr>
      <vt:lpstr>Above 200 M USD</vt:lpstr>
      <vt:lpstr>Agreement Specific ICV</vt:lpstr>
      <vt:lpstr>'Below 200 M USD'!Print_Area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Gopalakrishnan Gopakumar (ADNOC - GP)</cp:lastModifiedBy>
  <cp:lastPrinted>2018-08-15T08:04:35Z</cp:lastPrinted>
  <dcterms:created xsi:type="dcterms:W3CDTF">2018-04-20T20:45:48Z</dcterms:created>
  <dcterms:modified xsi:type="dcterms:W3CDTF">2022-01-24T11:59:01Z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711922da-9067-4dbd-8d25-c43985959204_Enabled">
    <vt:lpwstr>true</vt:lpwstr>
  </property>
  <property fmtid="{D5CDD505-2E9C-101B-9397-08002B2CF9AE}" pid="3" name="MSIP_Label_711922da-9067-4dbd-8d25-c43985959204_SetDate">
    <vt:lpwstr>2022-01-24T11:58:43Z</vt:lpwstr>
  </property>
  <property fmtid="{D5CDD505-2E9C-101B-9397-08002B2CF9AE}" pid="4" name="MSIP_Label_711922da-9067-4dbd-8d25-c43985959204_Method">
    <vt:lpwstr>Standard</vt:lpwstr>
  </property>
  <property fmtid="{D5CDD505-2E9C-101B-9397-08002B2CF9AE}" pid="5" name="MSIP_Label_711922da-9067-4dbd-8d25-c43985959204_Name">
    <vt:lpwstr>General</vt:lpwstr>
  </property>
  <property fmtid="{D5CDD505-2E9C-101B-9397-08002B2CF9AE}" pid="6" name="MSIP_Label_711922da-9067-4dbd-8d25-c43985959204_SiteId">
    <vt:lpwstr>74892fe7-b6cb-43e7-912b-52194d3fd7c8</vt:lpwstr>
  </property>
  <property fmtid="{D5CDD505-2E9C-101B-9397-08002B2CF9AE}" pid="7" name="MSIP_Label_711922da-9067-4dbd-8d25-c43985959204_ActionId">
    <vt:lpwstr>81b366fd-5e47-47b6-b937-131ed0101d9e</vt:lpwstr>
  </property>
  <property fmtid="{D5CDD505-2E9C-101B-9397-08002B2CF9AE}" pid="8" name="MSIP_Label_711922da-9067-4dbd-8d25-c43985959204_ContentBits">
    <vt:lpwstr>1</vt:lpwstr>
  </property>
</Properties>
</file>